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ankfps03\Daireler\ad\web_veri\borclanma_araclari\"/>
    </mc:Choice>
  </mc:AlternateContent>
  <bookViews>
    <workbookView xWindow="0" yWindow="3360" windowWidth="21570" windowHeight="8025"/>
  </bookViews>
  <sheets>
    <sheet name="Borçlanma ve Diğer Araç İhracı" sheetId="1" r:id="rId1"/>
    <sheet name="Sheet2" sheetId="3" r:id="rId2"/>
  </sheets>
  <calcPr calcId="162913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2" i="1" l="1"/>
  <c r="H183" i="1"/>
  <c r="H184" i="1"/>
  <c r="O186" i="1"/>
  <c r="O17" i="1"/>
  <c r="O16" i="1"/>
  <c r="M21" i="1"/>
  <c r="N21" i="1" s="1"/>
  <c r="M57" i="1"/>
  <c r="M79" i="1"/>
  <c r="M171" i="1"/>
  <c r="O168" i="1"/>
  <c r="H197" i="1" l="1"/>
  <c r="J197" i="1"/>
  <c r="J183" i="1"/>
  <c r="H180" i="1"/>
  <c r="J180" i="1"/>
  <c r="H143" i="1"/>
  <c r="J143" i="1"/>
  <c r="H133" i="1"/>
  <c r="J133" i="1"/>
  <c r="N171" i="1" l="1"/>
  <c r="M10" i="1"/>
  <c r="N10" i="1" s="1"/>
  <c r="H4" i="1"/>
  <c r="N64" i="1"/>
  <c r="J205" i="1"/>
  <c r="H172" i="1" l="1"/>
  <c r="H5" i="1"/>
  <c r="H6" i="1"/>
  <c r="H7" i="1"/>
  <c r="H8" i="1"/>
  <c r="H9" i="1"/>
  <c r="H11" i="1"/>
  <c r="H12" i="1"/>
  <c r="H13" i="1"/>
  <c r="H14" i="1"/>
  <c r="H15" i="1"/>
  <c r="H18" i="1"/>
  <c r="H19" i="1"/>
  <c r="H20" i="1"/>
  <c r="H22" i="1"/>
  <c r="H23" i="1"/>
  <c r="H24" i="1"/>
  <c r="H25" i="1"/>
  <c r="H26" i="1"/>
  <c r="H27" i="1"/>
  <c r="H28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50" i="1"/>
  <c r="H51" i="1"/>
  <c r="H53" i="1"/>
  <c r="H54" i="1"/>
  <c r="H55" i="1"/>
  <c r="H56" i="1"/>
  <c r="H58" i="1"/>
  <c r="H59" i="1"/>
  <c r="H60" i="1"/>
  <c r="H61" i="1"/>
  <c r="H62" i="1"/>
  <c r="H63" i="1"/>
  <c r="H65" i="1"/>
  <c r="H66" i="1"/>
  <c r="H67" i="1"/>
  <c r="H68" i="1"/>
  <c r="H70" i="1"/>
  <c r="H71" i="1"/>
  <c r="H72" i="1"/>
  <c r="H73" i="1"/>
  <c r="H74" i="1"/>
  <c r="H75" i="1"/>
  <c r="H76" i="1"/>
  <c r="H77" i="1"/>
  <c r="H78" i="1"/>
  <c r="H80" i="1"/>
  <c r="H81" i="1"/>
  <c r="H82" i="1"/>
  <c r="H83" i="1"/>
  <c r="H84" i="1"/>
  <c r="H85" i="1"/>
  <c r="H86" i="1"/>
  <c r="H87" i="1"/>
  <c r="H88" i="1"/>
  <c r="H89" i="1"/>
  <c r="H91" i="1"/>
  <c r="H92" i="1"/>
  <c r="H93" i="1"/>
  <c r="H94" i="1"/>
  <c r="H95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4" i="1"/>
  <c r="H135" i="1"/>
  <c r="H136" i="1"/>
  <c r="H137" i="1"/>
  <c r="H138" i="1"/>
  <c r="H139" i="1"/>
  <c r="H140" i="1"/>
  <c r="H141" i="1"/>
  <c r="H142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7" i="1"/>
  <c r="H158" i="1"/>
  <c r="H159" i="1"/>
  <c r="H160" i="1"/>
  <c r="H161" i="1"/>
  <c r="H162" i="1"/>
  <c r="H163" i="1"/>
  <c r="H164" i="1"/>
  <c r="H165" i="1"/>
  <c r="H166" i="1"/>
  <c r="H167" i="1"/>
  <c r="H169" i="1"/>
  <c r="H170" i="1"/>
  <c r="H173" i="1"/>
  <c r="H174" i="1"/>
  <c r="H175" i="1"/>
  <c r="H176" i="1"/>
  <c r="H177" i="1"/>
  <c r="H178" i="1"/>
  <c r="H179" i="1"/>
  <c r="H181" i="1"/>
  <c r="H185" i="1"/>
  <c r="H187" i="1"/>
  <c r="H188" i="1"/>
  <c r="H189" i="1"/>
  <c r="H190" i="1"/>
  <c r="H191" i="1"/>
  <c r="H192" i="1"/>
  <c r="H193" i="1"/>
  <c r="H194" i="1"/>
  <c r="H195" i="1"/>
  <c r="H196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J203" i="1" l="1"/>
  <c r="N186" i="1"/>
  <c r="N168" i="1"/>
  <c r="N156" i="1"/>
  <c r="N96" i="1" l="1"/>
  <c r="N90" i="1"/>
  <c r="N79" i="1"/>
  <c r="N69" i="1"/>
  <c r="N57" i="1" l="1"/>
  <c r="N52" i="1"/>
  <c r="N49" i="1"/>
  <c r="J46" i="1"/>
  <c r="J35" i="1" l="1"/>
  <c r="N30" i="1" l="1"/>
  <c r="N29" i="1"/>
  <c r="J22" i="1" l="1"/>
  <c r="J18" i="1"/>
  <c r="N17" i="1"/>
  <c r="N16" i="1"/>
  <c r="J15" i="1"/>
  <c r="J14" i="1" l="1"/>
  <c r="J4" i="1" l="1"/>
  <c r="J5" i="1"/>
  <c r="J6" i="1"/>
  <c r="J7" i="1"/>
  <c r="J8" i="1"/>
  <c r="J9" i="1"/>
  <c r="J11" i="1"/>
  <c r="J12" i="1"/>
  <c r="J13" i="1"/>
  <c r="J19" i="1"/>
  <c r="J20" i="1"/>
  <c r="J23" i="1"/>
  <c r="J24" i="1"/>
  <c r="J25" i="1"/>
  <c r="J26" i="1"/>
  <c r="J27" i="1"/>
  <c r="J28" i="1"/>
  <c r="J31" i="1"/>
  <c r="J32" i="1"/>
  <c r="J33" i="1"/>
  <c r="J34" i="1"/>
  <c r="J36" i="1"/>
  <c r="J37" i="1"/>
  <c r="J38" i="1"/>
  <c r="J39" i="1"/>
  <c r="J40" i="1"/>
  <c r="J41" i="1"/>
  <c r="J42" i="1"/>
  <c r="J43" i="1"/>
  <c r="J44" i="1"/>
  <c r="J45" i="1"/>
  <c r="J47" i="1"/>
  <c r="J48" i="1"/>
  <c r="J50" i="1"/>
  <c r="J51" i="1"/>
  <c r="J53" i="1"/>
  <c r="J54" i="1"/>
  <c r="J55" i="1"/>
  <c r="J56" i="1"/>
  <c r="J58" i="1"/>
  <c r="J59" i="1"/>
  <c r="J60" i="1"/>
  <c r="J61" i="1"/>
  <c r="J62" i="1"/>
  <c r="J63" i="1"/>
  <c r="J65" i="1"/>
  <c r="J66" i="1"/>
  <c r="J67" i="1"/>
  <c r="J68" i="1"/>
  <c r="J70" i="1"/>
  <c r="J71" i="1"/>
  <c r="J72" i="1"/>
  <c r="J73" i="1"/>
  <c r="J74" i="1"/>
  <c r="J75" i="1"/>
  <c r="J76" i="1"/>
  <c r="J77" i="1"/>
  <c r="J78" i="1"/>
  <c r="J80" i="1"/>
  <c r="J81" i="1"/>
  <c r="J82" i="1"/>
  <c r="J83" i="1"/>
  <c r="J84" i="1"/>
  <c r="J85" i="1"/>
  <c r="J86" i="1"/>
  <c r="J87" i="1"/>
  <c r="J88" i="1"/>
  <c r="J89" i="1"/>
  <c r="J91" i="1"/>
  <c r="J92" i="1"/>
  <c r="J93" i="1"/>
  <c r="J94" i="1"/>
  <c r="J95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4" i="1"/>
  <c r="J135" i="1"/>
  <c r="J136" i="1"/>
  <c r="J137" i="1"/>
  <c r="J138" i="1"/>
  <c r="J139" i="1"/>
  <c r="J140" i="1"/>
  <c r="J141" i="1"/>
  <c r="J142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7" i="1"/>
  <c r="J158" i="1"/>
  <c r="J159" i="1"/>
  <c r="J160" i="1"/>
  <c r="J161" i="1"/>
  <c r="J162" i="1"/>
  <c r="J163" i="1"/>
  <c r="J164" i="1"/>
  <c r="J165" i="1"/>
  <c r="J166" i="1"/>
  <c r="J167" i="1"/>
  <c r="J169" i="1"/>
  <c r="J170" i="1"/>
  <c r="J172" i="1"/>
  <c r="J173" i="1"/>
  <c r="J174" i="1"/>
  <c r="J175" i="1"/>
  <c r="J176" i="1"/>
  <c r="J177" i="1"/>
  <c r="J178" i="1"/>
  <c r="J179" i="1"/>
  <c r="J181" i="1"/>
  <c r="J182" i="1"/>
  <c r="J184" i="1"/>
  <c r="J185" i="1"/>
  <c r="J187" i="1"/>
  <c r="J188" i="1"/>
  <c r="J189" i="1"/>
  <c r="J190" i="1"/>
  <c r="J191" i="1"/>
  <c r="J192" i="1"/>
  <c r="J193" i="1"/>
  <c r="J194" i="1"/>
  <c r="J195" i="1"/>
  <c r="J196" i="1"/>
  <c r="J198" i="1"/>
  <c r="J199" i="1"/>
  <c r="J200" i="1"/>
  <c r="J201" i="1"/>
  <c r="J202" i="1"/>
  <c r="J204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</calcChain>
</file>

<file path=xl/sharedStrings.xml><?xml version="1.0" encoding="utf-8"?>
<sst xmlns="http://schemas.openxmlformats.org/spreadsheetml/2006/main" count="934" uniqueCount="210">
  <si>
    <t>Kira Sertifikası</t>
  </si>
  <si>
    <t>Finansal Kurum</t>
  </si>
  <si>
    <t>* Kurul karar tarihindeki TCMB Döviz Satış Kuru dikkate alınmıştır.</t>
  </si>
  <si>
    <t>Yurtiçi Satışa Hazır Nominal Tutar (TL)</t>
  </si>
  <si>
    <t>Yurtiçi Satışı Gerçekleşen Nominal Tutar (TL)</t>
  </si>
  <si>
    <t>Yurtiçi İhraç Limiti Nominal Tutar ABD Doları Karşılığı*</t>
  </si>
  <si>
    <t>Yurtiçi İhraç Limiti Nominal Tutar (TL)</t>
  </si>
  <si>
    <t xml:space="preserve">Satış Yöntemi
</t>
  </si>
  <si>
    <t>İzahname/ihraç Belgesi
Kurul Kararı Tarihi</t>
  </si>
  <si>
    <t>Sermaye Piyasası Aracının Türü</t>
  </si>
  <si>
    <t>Grubu</t>
  </si>
  <si>
    <t>Şirket Adı</t>
  </si>
  <si>
    <t>Sıra</t>
  </si>
  <si>
    <t>YURTDIŞI İhraç Limiti Nominal Tutar</t>
  </si>
  <si>
    <t>YURTDIŞI İhraç Limiti Para Birimi</t>
  </si>
  <si>
    <t>YURTDIŞI Satışı Gerçekleşen Nominal Tutar</t>
  </si>
  <si>
    <t>YURTDIŞI Satışa Hazır Nominal Tutar</t>
  </si>
  <si>
    <t>YURTDIŞI Satışı Gerçekleşen Nominal Tutar (TL)**</t>
  </si>
  <si>
    <t>2020 YILI İZAHNAME/İHRAÇ BELGESİ ONAYLANAN BORÇLANMA VE DİĞER SERMAYE PİYASASI ARAÇLARI ÖZET DURUM TABLOSU</t>
  </si>
  <si>
    <t xml:space="preserve">AKTİF BANK SUKUK VARLIK KİRALAMA A.Ş. </t>
  </si>
  <si>
    <t>Nitelikli</t>
  </si>
  <si>
    <t xml:space="preserve">AYGAZ A.Ş. </t>
  </si>
  <si>
    <t>Reel Sektör</t>
  </si>
  <si>
    <t>Borçlanma Aracı</t>
  </si>
  <si>
    <t>Tahsisli/Nitelikli</t>
  </si>
  <si>
    <t xml:space="preserve">HALK VARLIK KİRALAMA A.Ş. </t>
  </si>
  <si>
    <t xml:space="preserve">KOÇ FIAT KREDİ FİNANSMAN A.Ş. </t>
  </si>
  <si>
    <t xml:space="preserve">SUVLA ŞARAPLARI TARIM SANAYİ VE TİCARET A.Ş. </t>
  </si>
  <si>
    <t xml:space="preserve">TÜRK TELEKOMÜNİKASYON A.Ş. </t>
  </si>
  <si>
    <t xml:space="preserve">TÜRKİYE VAKIFLAR BANKASI T.A.O. </t>
  </si>
  <si>
    <t>Banka</t>
  </si>
  <si>
    <t xml:space="preserve">Tahsisli </t>
  </si>
  <si>
    <t>Yurtdışı</t>
  </si>
  <si>
    <t>Amerikan Doları</t>
  </si>
  <si>
    <t xml:space="preserve">DENİZ GAYRİMENKUL YATIRIM ORTAKLIĞI A.Ş. </t>
  </si>
  <si>
    <t xml:space="preserve">İNFO YATIRIM MENKUL DEĞERLER A.Ş. </t>
  </si>
  <si>
    <t xml:space="preserve">ŞEKER FAKTORİNG A.Ş. </t>
  </si>
  <si>
    <t xml:space="preserve">T.C. ZİRAAT BANKASI A.Ş. </t>
  </si>
  <si>
    <t xml:space="preserve">TÜRKİYE İŞ BANKASI A.Ş. </t>
  </si>
  <si>
    <t xml:space="preserve">AKBANK T.A.Ş. </t>
  </si>
  <si>
    <t xml:space="preserve">MERCEDES BENZ FİNANSMAN TÜRK A.Ş. </t>
  </si>
  <si>
    <t xml:space="preserve">PASHA YATIRIM BANKASI A.Ş. </t>
  </si>
  <si>
    <t xml:space="preserve">SÜMER FAKTORİNG A.Ş. </t>
  </si>
  <si>
    <t xml:space="preserve">YAPI KREDİ YATIRIM MENKUL DEĞERLER A.Ş. </t>
  </si>
  <si>
    <t xml:space="preserve">SÜMER VARLIK YÖNETİM A.Ş. </t>
  </si>
  <si>
    <t xml:space="preserve">YATIRIM FİNANSMAN MENKUL DEĞERLER A.Ş. </t>
  </si>
  <si>
    <t xml:space="preserve">AKTİF YATIRIM BANKASI A.Ş. </t>
  </si>
  <si>
    <t xml:space="preserve">BAŞER FAKTORİNG A.Ş. </t>
  </si>
  <si>
    <t xml:space="preserve">İŞ YATIRIM MENKUL DEĞERLER A.Ş. </t>
  </si>
  <si>
    <t xml:space="preserve">NET HOLDİNG A.Ş. </t>
  </si>
  <si>
    <t xml:space="preserve">TÜRKİYE GARANTİ BANKASI A.Ş. </t>
  </si>
  <si>
    <t>Halka Arz/Nitelikli</t>
  </si>
  <si>
    <t xml:space="preserve">A1 CAPİTAL YATIRIM MENKUL DEĞERLER A.Ş. </t>
  </si>
  <si>
    <t xml:space="preserve">YATIRIM VARLIK KİRALAMA A.Ş. </t>
  </si>
  <si>
    <t xml:space="preserve">DENİZ FAKTORİNG A.Ş. </t>
  </si>
  <si>
    <t xml:space="preserve">EREĞLİ TEKSTİL TURİZM SANAYİ VE TİCARET A.Ş. </t>
  </si>
  <si>
    <t xml:space="preserve">OPET PETROLCÜLÜK A.Ş. </t>
  </si>
  <si>
    <t xml:space="preserve">PASHA YATIRIM BANKASI A.Ş.BİRİNCİ VARLIK FİNANSMANI FONU </t>
  </si>
  <si>
    <t>VDMK</t>
  </si>
  <si>
    <t xml:space="preserve">YEDİTEPE FAKTORİNG A.Ş. </t>
  </si>
  <si>
    <t xml:space="preserve">ALTERNATİFBANK A.Ş. </t>
  </si>
  <si>
    <t xml:space="preserve">ŞEKER FİNANSAL KİRALAMA A.Ş. </t>
  </si>
  <si>
    <t xml:space="preserve">ZORLU ENERJİ ELEKTRİK ÜRETİM A.Ş. </t>
  </si>
  <si>
    <t>Halka Arz/Tahsisli/Nitelikli</t>
  </si>
  <si>
    <t xml:space="preserve">AG ANADOLU GRUBU HOLDİNG A.Ş. </t>
  </si>
  <si>
    <t xml:space="preserve">ING BANK A.Ş. </t>
  </si>
  <si>
    <t xml:space="preserve">NUROL VARLIK KİRALAMA A.Ş. </t>
  </si>
  <si>
    <t>OYAK YATIRIM MENKUL DEĞERLER A.Ş.</t>
  </si>
  <si>
    <t xml:space="preserve">VESTEL ELEKTRONİK SANAYİ VE TİCARET A.Ş. </t>
  </si>
  <si>
    <t xml:space="preserve">YAPI VE KREDİ BANKASI A.Ş. </t>
  </si>
  <si>
    <t xml:space="preserve">ANADOLUBANK A.Ş. </t>
  </si>
  <si>
    <t xml:space="preserve">EMLAK KATILIM VARLIK KİRALAMA A.Ş. </t>
  </si>
  <si>
    <t>İTMK</t>
  </si>
  <si>
    <t xml:space="preserve">AK YATIRIM MENKUL DEĞERLER A.Ş. </t>
  </si>
  <si>
    <t xml:space="preserve">AKÇANSA ÇİMENTO SANAYİ VE TİCARET A.Ş. </t>
  </si>
  <si>
    <t xml:space="preserve">ARENA FAKTORİNG A.Ş. </t>
  </si>
  <si>
    <t xml:space="preserve">DENİZBANK A.Ş. </t>
  </si>
  <si>
    <t xml:space="preserve">GEDİK YATIRIM MENKUL DEĞERLER A.Ş. </t>
  </si>
  <si>
    <t xml:space="preserve">ŞEKER YATIRIM MENKUL DEĞERLER A.Ş. </t>
  </si>
  <si>
    <t xml:space="preserve">ZİRAAT KATILIM VARLIK KİRALAMA A.Ş. </t>
  </si>
  <si>
    <t xml:space="preserve">DEVA HOLDİNG A.Ş. </t>
  </si>
  <si>
    <t xml:space="preserve">TÜRK EKONOMİ BANKASI A.Ş. </t>
  </si>
  <si>
    <t xml:space="preserve">QNB FİNANS VARLIK KİRALAMA A.Ş. </t>
  </si>
  <si>
    <t>Euro</t>
  </si>
  <si>
    <t xml:space="preserve">TÜRKİYE HALK BANKASI A.Ş. </t>
  </si>
  <si>
    <t xml:space="preserve">AKTIF YATIRIM BANKASI A.S. (1) NOLU VARLIK FINANSMANI FONU </t>
  </si>
  <si>
    <t xml:space="preserve">BOĞAZİÇİ VARLIK YÖNETİM A.Ş. </t>
  </si>
  <si>
    <t xml:space="preserve">NUROL YATIRIM BANKASI A.Ş. </t>
  </si>
  <si>
    <t xml:space="preserve">VAKIF FİNANSAL KİRALAMA A.Ş. </t>
  </si>
  <si>
    <t xml:space="preserve">AK FİNANSAL KİRALAMA A.Ş. </t>
  </si>
  <si>
    <t>KARSAN OTOMOTİV SANAYİİ VE TİCARET A.Ş.</t>
  </si>
  <si>
    <t xml:space="preserve">BİEN YAPI ÜRÜNLERİ SANAYİ TURİZM VE TİCARET A.Ş. </t>
  </si>
  <si>
    <t>Tahsisli</t>
  </si>
  <si>
    <t>QNB FİNANSBANK A.Ş.</t>
  </si>
  <si>
    <t xml:space="preserve">TURKISH BANK A.Ş. </t>
  </si>
  <si>
    <t xml:space="preserve">DENGE VARLIK YÖNETİM A.Ş. </t>
  </si>
  <si>
    <t xml:space="preserve">TACİRLER YATIRIM MENKUL DEĞERLER A.Ş. </t>
  </si>
  <si>
    <t xml:space="preserve">YAPI KREDİ FİNANSAL KİRALAMA A.O. </t>
  </si>
  <si>
    <t xml:space="preserve">CREDITWEST FAKTORİNG A.Ş. </t>
  </si>
  <si>
    <t xml:space="preserve">ÇİMSA ÇİMENTO SANAYİ VE TİCARET A.Ş. </t>
  </si>
  <si>
    <t>EKO FAKTORİNG A.Ş.</t>
  </si>
  <si>
    <t>PHİLLİPCAPİTAL MENKUL DEĞERLER A.Ş.</t>
  </si>
  <si>
    <t xml:space="preserve"> TÜRKİYE İŞ BANKASI A.Ş</t>
  </si>
  <si>
    <t xml:space="preserve">ATILIM FAKTORİNG A.Ş. </t>
  </si>
  <si>
    <t xml:space="preserve">DENİZ FİNANSAL KİRALAMA A.Ş. </t>
  </si>
  <si>
    <t>DORUK FAKTORİNG A.Ş.</t>
  </si>
  <si>
    <t xml:space="preserve"> LİDER FAKTORİNG A.Ş. </t>
  </si>
  <si>
    <t>AKTİF YATIRIM BANKASI A.Ş.</t>
  </si>
  <si>
    <t>MAPA İNŞAAT TİCARET A.Ş.</t>
  </si>
  <si>
    <t xml:space="preserve">PASHA YATIRIM BANKASI A.Ş. TARFİN VARLIK FİNANSMANI FONU </t>
  </si>
  <si>
    <t>ŞEKER FAKTORİNG A.Ş</t>
  </si>
  <si>
    <t>ŞEKER FİNANSAL KİRALAMA A.Ş.</t>
  </si>
  <si>
    <t xml:space="preserve">ALJ FİNANSMAN A.Ş. </t>
  </si>
  <si>
    <t xml:space="preserve">ALTERNATİF YATIRIM MENKUL DEĞERLER A.Ş. </t>
  </si>
  <si>
    <t xml:space="preserve">GARANTİ FAKTORİNG A.Ş. </t>
  </si>
  <si>
    <t xml:space="preserve">GLOBAL YATIRIM HOLDİNG A.Ş. </t>
  </si>
  <si>
    <t>İŞ FİNANSAL KİRALAMA A.Ş.</t>
  </si>
  <si>
    <t xml:space="preserve">BURGAN BANK A.Ş. </t>
  </si>
  <si>
    <t xml:space="preserve">BURGAN FİNANSAL KİRALAMA A.Ş. </t>
  </si>
  <si>
    <t>ODEA BANK A.Ş.</t>
  </si>
  <si>
    <t>ORFİN FİNANSMAN A.Ş.</t>
  </si>
  <si>
    <t xml:space="preserve">QNB FİNANS FİNANSAL KİRALAMA A.Ş. </t>
  </si>
  <si>
    <t>YAPI KREDİ FAKTORİNG A.Ş.</t>
  </si>
  <si>
    <t xml:space="preserve">GELECEK VARLIK YÖNETİMİ A.Ş. </t>
  </si>
  <si>
    <t xml:space="preserve">ICBC TURKEY BANK A.Ş. </t>
  </si>
  <si>
    <t xml:space="preserve">İŞ GAYRİMENKUL YATIRIM ORTAKLIĞI A.Ş. </t>
  </si>
  <si>
    <t xml:space="preserve"> DEVİR FAKTORİNG A.Ş. </t>
  </si>
  <si>
    <t>KENT FAKTORİNG A.Ş</t>
  </si>
  <si>
    <t>AKBANK T.A.Ş.</t>
  </si>
  <si>
    <t>İSTANBUL FAKTORİNG A.Ş.</t>
  </si>
  <si>
    <t>NUROL YATIRIM BANKASI A.Ş.</t>
  </si>
  <si>
    <t>TÜRKİYE VAKIFLAR BANKASI T.A.O.</t>
  </si>
  <si>
    <t xml:space="preserve">KORTEKS MENSUCAT SANAYİ VE TİCARET A.Ş. </t>
  </si>
  <si>
    <t xml:space="preserve">QNB FİNANSBANK A.Ş. </t>
  </si>
  <si>
    <t>TAM FİNANS FAKTORİNG A.Ş.</t>
  </si>
  <si>
    <t xml:space="preserve">TERA YATIRIM MENKUL DEĞERLER A.Ş. </t>
  </si>
  <si>
    <t xml:space="preserve">AKİŞ GAYRİMENKUL YATIRIM ORTAKLIĞI A.Ş. </t>
  </si>
  <si>
    <t>ŞEKER YATIRIM MENKUL DEĞERLER A.Ş.</t>
  </si>
  <si>
    <t xml:space="preserve">TEB FİNANSMAN A.Ş. </t>
  </si>
  <si>
    <t xml:space="preserve">ZKB VARLIK KİRALAMA A.Ş. </t>
  </si>
  <si>
    <t xml:space="preserve">İŞ FAKTORİNG A.Ş. </t>
  </si>
  <si>
    <t>MİGROS TİCARET A.Ş.</t>
  </si>
  <si>
    <t xml:space="preserve">MLP SAĞLIK HİZMETLERİ A.Ş. </t>
  </si>
  <si>
    <t xml:space="preserve"> AK YATIRIM MENKUL DEĞERLER A.Ş.</t>
  </si>
  <si>
    <t xml:space="preserve">BEREKET VARLIK KİRALAMA A.Ş. </t>
  </si>
  <si>
    <t xml:space="preserve">ÇALIK ENERJİ SANAYİ VE TİCARET A.Ş. </t>
  </si>
  <si>
    <t>DENİZBANK A.Ş.</t>
  </si>
  <si>
    <t xml:space="preserve">TF VARLIK KİRALAMA A.Ş. </t>
  </si>
  <si>
    <t>DÜNYA VARLIK YÖNETİM A.Ş.</t>
  </si>
  <si>
    <t>FİBA FAKTORİNG A.Ş.</t>
  </si>
  <si>
    <t>YATIRIM VARLIK KİRALAMA A.Ş.</t>
  </si>
  <si>
    <t>ZORLU FAKTORİNG A.Ş.</t>
  </si>
  <si>
    <t>İNFO YATIRIM MENKUL DEĞERLER A.Ş.</t>
  </si>
  <si>
    <t xml:space="preserve">LİDER FAKTORİNG A.Ş. </t>
  </si>
  <si>
    <t xml:space="preserve">TÜRKİYE SINAİ KALKINMA BANKASI A.Ş. </t>
  </si>
  <si>
    <t xml:space="preserve">HSBC BANK A.Ş. </t>
  </si>
  <si>
    <t>İŞ FAKTORİNG A.Ş.</t>
  </si>
  <si>
    <t xml:space="preserve">QNB FİNANS YATIRIM MENKUL DEĞERLER A.Ş. </t>
  </si>
  <si>
    <t xml:space="preserve">BİRİKİM VARLIK YÖNETİM A.Ş. </t>
  </si>
  <si>
    <t xml:space="preserve">DENİZ YATIRIM MENKUL KIYMETLER A.Ş. </t>
  </si>
  <si>
    <t xml:space="preserve">HALK FİNANSAL KİRALAMA A.Ş. </t>
  </si>
  <si>
    <t xml:space="preserve">ÜLKER BİSKÜVİ SANAYİ A.Ş. </t>
  </si>
  <si>
    <t xml:space="preserve">VAKIF FAKTORİNG A.Ş. </t>
  </si>
  <si>
    <t>ZORLU ENERJİ ELEKTRİK ÜRETİM A.Ş.</t>
  </si>
  <si>
    <t xml:space="preserve">İSTANBUL BÜYÜKŞEHİR BELEDİYESİ </t>
  </si>
  <si>
    <t xml:space="preserve">QNB FİNANS FAKTORİNG A.Ş. </t>
  </si>
  <si>
    <t>ŞEKERBANK T.A.Ş.</t>
  </si>
  <si>
    <t>ÜNLÜ MENKUL DEĞERLER A.Ş.</t>
  </si>
  <si>
    <t xml:space="preserve">MOGAN ENERJİ YATIRIM HOLDİNG A.Ş. </t>
  </si>
  <si>
    <t>PASHA YATIRIM BANKASI A.Ş.</t>
  </si>
  <si>
    <t>TÜRKİYE İHRACAT KREDİ BANKASI A.Ş.(TÜRK EXIMBANK)</t>
  </si>
  <si>
    <t xml:space="preserve">PHİLLİPCAPİTAL MENKUL DEĞERLER A.Ş. </t>
  </si>
  <si>
    <t>ALTERNATİFBANK A.Ş</t>
  </si>
  <si>
    <t>BOĞAZİÇİ VARLIK YÖNETİM A.Ş.</t>
  </si>
  <si>
    <t>ÇALIK HOLDİNG A.Ş.</t>
  </si>
  <si>
    <t>NOBEL İLAÇ SANAYİİ VE TİCARET A.Ş.</t>
  </si>
  <si>
    <t xml:space="preserve">NUROL HOLDİNG A.Ş. </t>
  </si>
  <si>
    <t>NUROL VARLIK KİRALAMA A.Ş.</t>
  </si>
  <si>
    <t xml:space="preserve"> TURKCELL FİNANSMAN A.Ş.</t>
  </si>
  <si>
    <t xml:space="preserve">TÜPRAŞ TÜRKİYE PETROL RAFİNERİLERİ A.Ş. </t>
  </si>
  <si>
    <t>TÜRKİYE İŞ BANKASI A.Ş.</t>
  </si>
  <si>
    <t xml:space="preserve">GLOBAL MENKUL DEĞERLER A.Ş. </t>
  </si>
  <si>
    <t>DESTEK FAKTORİNG A.Ş.</t>
  </si>
  <si>
    <t xml:space="preserve">KT KİRA SERTİFİKALARI VARLIK KİRALAMA A.Ş. </t>
  </si>
  <si>
    <t>VOLKSWAGEN DOĞUŞ FİNANSMAN A.Ş.</t>
  </si>
  <si>
    <t>AKTİF YATIRIM BANKASI A.Ş. (12) NO'LU VARLIK FİNANSMAN FONU</t>
  </si>
  <si>
    <t xml:space="preserve"> ŞEKER FAKTORİNG A.Ş. </t>
  </si>
  <si>
    <t xml:space="preserve">YAPI KREDİ FAKTORİNG A.Ş. </t>
  </si>
  <si>
    <t xml:space="preserve">AKDENİZ FAKTORİNG A.Ş. </t>
  </si>
  <si>
    <t xml:space="preserve"> ATA GAYRİMENKUL YATIRIM ORTAKLIĞI A.Ş. </t>
  </si>
  <si>
    <t xml:space="preserve"> ENERJİSA ENERJİ A.Ş. </t>
  </si>
  <si>
    <t xml:space="preserve"> HEKTAŞ TİCARET T.A.Ş. </t>
  </si>
  <si>
    <t>PALGAZ DOĞALGAZ DAĞITIM SANAYİ VE TİCARET A.Ş.</t>
  </si>
  <si>
    <t>YATIRIM FİNANSMAN MENKUL DEĞERLER A.Ş.</t>
  </si>
  <si>
    <t xml:space="preserve">ARÇELİK A.Ş. </t>
  </si>
  <si>
    <t>GARANTİ FİNANSAL KİRALAMA A.Ş.</t>
  </si>
  <si>
    <t xml:space="preserve">HUZUR FAKTORİNG A.Ş. </t>
  </si>
  <si>
    <t>Kurul karar tarihindeki TCMB Döviz Satış Kuru</t>
  </si>
  <si>
    <t>TL</t>
  </si>
  <si>
    <t>Diğer</t>
  </si>
  <si>
    <t>BNP PARİBAS FİNANSAL KİRALAMA A.Ş.</t>
  </si>
  <si>
    <t>** 31.12.2020 tarihindeki TCMB Döviz Satış Kuru dikkate alınmıştır.</t>
  </si>
  <si>
    <t>ALNUS YATIRIM MENKUL DEĞERLER A.Ş.</t>
  </si>
  <si>
    <t>EMLAK VARLIK KİRALAMA A.Ş.</t>
  </si>
  <si>
    <t>ULUSAL FAKTORİNG A.Ş.</t>
  </si>
  <si>
    <t>Grand Total</t>
  </si>
  <si>
    <t>Row Labels</t>
  </si>
  <si>
    <t>Sum of Yurtiçi İhraç Limiti Nominal Tutar (TL)</t>
  </si>
  <si>
    <t>Sum of Yurtiçi Satışı Gerçekleşen Nominal Tutar (TL)</t>
  </si>
  <si>
    <t>Sum of Yurtiçi Satışa Hazır Nominal Tutar (TL)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</si>
</sst>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₺_-;\-* #,##0.00\ _₺_-;_-* &quot;-&quot;??\ _₺_-;_-@_-"/>
    <numFmt numFmtId="165" formatCode="#,##0.00;[Red]#,##0.00"/>
    <numFmt numFmtId="166" formatCode="#,##0.0000"/>
  </numFmts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u val="double"/>
      <sz val="22"/>
      <color theme="4" tint="-0.249977111117893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/>
    <xf numFmtId="0" fontId="0" fillId="2" borderId="0" xfId="0" applyFont="1" applyFill="1" applyBorder="1" applyAlignment="1">
      <alignment horizontal="left" wrapText="1"/>
    </xf>
    <xf numFmtId="0" fontId="0" fillId="2" borderId="0" xfId="0" applyFill="1" applyBorder="1"/>
    <xf numFmtId="4" fontId="0" fillId="0" borderId="1" xfId="0" applyNumberFormat="1" applyFont="1" applyFill="1" applyBorder="1" applyAlignment="1">
      <alignment horizontal="right" wrapText="1"/>
    </xf>
    <xf numFmtId="4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left" wrapText="1"/>
    </xf>
    <xf numFmtId="0" fontId="0" fillId="0" borderId="1" xfId="0" quotePrefix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right" wrapText="1"/>
    </xf>
    <xf numFmtId="4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0" fontId="0" fillId="3" borderId="0" xfId="0" applyFill="1" applyBorder="1"/>
    <xf numFmtId="14" fontId="1" fillId="0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 wrapText="1"/>
    </xf>
    <xf numFmtId="4" fontId="0" fillId="0" borderId="0" xfId="0" applyNumberFormat="1" applyFill="1" applyBorder="1"/>
    <xf numFmtId="4" fontId="0" fillId="0" borderId="1" xfId="0" applyNumberFormat="1" applyFont="1" applyFill="1" applyBorder="1" applyAlignment="1">
      <alignment vertical="center" wrapText="1"/>
    </xf>
    <xf numFmtId="4" fontId="0" fillId="2" borderId="1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wrapText="1"/>
    </xf>
    <xf numFmtId="165" fontId="7" fillId="0" borderId="1" xfId="0" applyNumberFormat="1" applyFont="1" applyFill="1" applyBorder="1" applyAlignment="1">
      <alignment wrapText="1"/>
    </xf>
    <xf numFmtId="4" fontId="0" fillId="0" borderId="0" xfId="0" applyNumberFormat="1" applyFill="1" applyBorder="1" applyAlignment="1">
      <alignment wrapText="1"/>
    </xf>
    <xf numFmtId="3" fontId="0" fillId="0" borderId="1" xfId="0" applyNumberForma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0" borderId="0" xfId="1" applyNumberFormat="1" applyFont="1" applyFill="1" applyBorder="1"/>
    <xf numFmtId="3" fontId="7" fillId="0" borderId="1" xfId="0" applyNumberFormat="1" applyFont="1" applyFill="1" applyBorder="1" applyAlignment="1">
      <alignment wrapText="1"/>
    </xf>
    <xf numFmtId="4" fontId="0" fillId="2" borderId="0" xfId="0" applyNumberFormat="1" applyFont="1" applyFill="1" applyBorder="1" applyAlignment="1">
      <alignment horizontal="left" wrapText="1"/>
    </xf>
    <xf numFmtId="3" fontId="0" fillId="0" borderId="0" xfId="0" applyNumberFormat="1" applyFill="1" applyBorder="1"/>
    <xf numFmtId="3" fontId="0" fillId="2" borderId="0" xfId="0" applyNumberFormat="1" applyFont="1" applyFill="1" applyBorder="1" applyAlignment="1">
      <alignment horizontal="left" wrapText="1"/>
    </xf>
    <xf numFmtId="0" fontId="0" fillId="0" borderId="1" xfId="0" quotePrefix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wrapText="1"/>
    </xf>
    <xf numFmtId="4" fontId="8" fillId="0" borderId="0" xfId="0" applyNumberFormat="1" applyFont="1" applyFill="1" applyBorder="1" applyAlignment="1">
      <alignment wrapText="1"/>
    </xf>
    <xf numFmtId="4" fontId="9" fillId="0" borderId="0" xfId="0" applyNumberFormat="1" applyFont="1" applyFill="1" applyBorder="1"/>
    <xf numFmtId="3" fontId="5" fillId="0" borderId="1" xfId="0" applyNumberFormat="1" applyFont="1" applyFill="1" applyBorder="1" applyAlignment="1">
      <alignment wrapText="1"/>
    </xf>
    <xf numFmtId="3" fontId="6" fillId="0" borderId="0" xfId="0" applyNumberFormat="1" applyFont="1" applyFill="1" applyBorder="1" applyAlignment="1">
      <alignment horizontal="right"/>
    </xf>
    <xf numFmtId="3" fontId="0" fillId="0" borderId="1" xfId="1" applyNumberFormat="1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/>
    </xf>
    <xf numFmtId="166" fontId="0" fillId="0" borderId="1" xfId="0" applyNumberFormat="1" applyFont="1" applyFill="1" applyBorder="1" applyAlignment="1">
      <alignment horizontal="right" wrapText="1"/>
    </xf>
    <xf numFmtId="166" fontId="0" fillId="0" borderId="1" xfId="0" applyNumberFormat="1" applyFont="1" applyFill="1" applyBorder="1" applyAlignment="1">
      <alignment wrapText="1"/>
    </xf>
    <xf numFmtId="3" fontId="1" fillId="0" borderId="1" xfId="0" applyNumberFormat="1" applyFont="1" applyFill="1" applyBorder="1" applyAlignment="1">
      <alignment wrapText="1"/>
    </xf>
    <xf numFmtId="3" fontId="8" fillId="0" borderId="1" xfId="0" applyNumberFormat="1" applyFont="1" applyFill="1" applyBorder="1" applyAlignment="1">
      <alignment wrapText="1"/>
    </xf>
    <xf numFmtId="0" fontId="0" fillId="0" borderId="0" xfId="0" pivotButton="1"/>
    <xf numFmtId="3" fontId="0" fillId="0" borderId="0" xfId="0" applyNumberFormat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35">
    <dxf>
      <numFmt numFmtId="3" formatCode="#,##0"/>
    </dxf>
    <dxf>
      <fill>
        <patternFill patternType="none"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4" formatCode="#,##0.00"/>
      <fill>
        <patternFill patternType="none"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medium">
          <color indexed="64"/>
        </bottom>
      </border>
    </dxf>
    <dxf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3" formatCode="#,##0"/>
      <fill>
        <patternFill patternType="none"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;[Red]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;[Red]#,##0.0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bgColor indexed="65"/>
        </patternFill>
      </fill>
    </dxf>
    <dxf>
      <fill>
        <patternFill patternType="solid">
          <fgColor rgb="FFFFFFFF"/>
          <bgColor rgb="FF000000"/>
        </patternFill>
      </fill>
    </dxf>
    <dxf>
      <border outline="0">
        <right style="thin">
          <color theme="4" tint="0.39997558519241921"/>
        </right>
      </border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Kullanıcısı" refreshedDate="44449.497961805559" createdVersion="6" refreshedVersion="6" minRefreshableVersion="3" recordCount="220">
  <cacheSource type="worksheet">
    <worksheetSource ref="A3:O223" sheet="Borçlanma ve Diğer Araç İhracı"/>
  </cacheSource>
  <cacheFields count="15">
    <cacheField name="Sıra" numFmtId="0">
      <sharedItems containsSemiMixedTypes="0" containsString="0" containsNumber="1" containsInteger="1" minValue="1" maxValue="219"/>
    </cacheField>
    <cacheField name="Şirket Adı" numFmtId="4">
      <sharedItems/>
    </cacheField>
    <cacheField name="Grubu" numFmtId="4">
      <sharedItems count="4">
        <s v="Finansal Kurum"/>
        <s v="Reel Sektör"/>
        <s v="Banka"/>
        <s v="Diğer"/>
      </sharedItems>
    </cacheField>
    <cacheField name="Sermaye Piyasası Aracının Türü" numFmtId="0">
      <sharedItems count="4">
        <s v="Kira Sertifikası"/>
        <s v="Borçlanma Aracı"/>
        <s v="VDMK"/>
        <s v="İTMK"/>
      </sharedItems>
    </cacheField>
    <cacheField name="İzahname/ihraç Belgesi_x000a_Kurul Kararı Tarihi" numFmtId="14">
      <sharedItems containsSemiMixedTypes="0" containsNonDate="0" containsDate="1" containsString="0" minDate="2020-01-02T00:00:00" maxDate="2020-12-25T00:00:00"/>
    </cacheField>
    <cacheField name="Satış Yöntemi_x000a_" numFmtId="0">
      <sharedItems/>
    </cacheField>
    <cacheField name="Yurtiçi İhraç Limiti Nominal Tutar (TL)" numFmtId="3">
      <sharedItems containsString="0" containsBlank="1" containsNumber="1" containsInteger="1" minValue="11000000" maxValue="30000000000"/>
    </cacheField>
    <cacheField name="Yurtiçi İhraç Limiti Nominal Tutar ABD Doları Karşılığı*" numFmtId="3">
      <sharedItems containsString="0" containsBlank="1" containsNumber="1" minValue="1867064.9738610901" maxValue="4381416950.2417078"/>
    </cacheField>
    <cacheField name="Yurtiçi Satışı Gerçekleşen Nominal Tutar (TL)" numFmtId="3">
      <sharedItems containsString="0" containsBlank="1" containsNumber="1" containsInteger="1" minValue="0" maxValue="9850000000"/>
    </cacheField>
    <cacheField name="Yurtiçi Satışa Hazır Nominal Tutar (TL)" numFmtId="3">
      <sharedItems containsString="0" containsBlank="1" containsNumber="1" containsInteger="1" minValue="0" maxValue="30000000000"/>
    </cacheField>
    <cacheField name="YURTDIŞI İhraç Limiti Nominal Tutar" numFmtId="0">
      <sharedItems containsString="0" containsBlank="1" containsNumber="1" containsInteger="1" minValue="100000000" maxValue="7000000000"/>
    </cacheField>
    <cacheField name="YURTDIŞI İhraç Limiti Para Birimi" numFmtId="0">
      <sharedItems containsBlank="1"/>
    </cacheField>
    <cacheField name="YURTDIŞI Satışı Gerçekleşen Nominal Tutar" numFmtId="0">
      <sharedItems containsString="0" containsBlank="1" containsNumber="1" minValue="0" maxValue="1870242376.256273"/>
    </cacheField>
    <cacheField name="YURTDIŞI Satışa Hazır Nominal Tutar" numFmtId="0">
      <sharedItems containsString="0" containsBlank="1" containsNumber="1" minValue="15000000" maxValue="7000000000"/>
    </cacheField>
    <cacheField name="YURTDIŞI Satışı Gerçekleşen Nominal Tutar (TL)**" numFmtId="0">
      <sharedItems containsString="0" containsBlank="1" containsNumber="1" containsInteger="1" minValue="0" maxValue="139009505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0">
  <r>
    <n v="1"/>
    <s v="AKTİF BANK SUKUK VARLIK KİRALAMA A.Ş. "/>
    <x v="0"/>
    <x v="0"/>
    <d v="2020-01-02T00:00:00"/>
    <s v="Nitelikli"/>
    <n v="600000000"/>
    <n v="100696484.01443316"/>
    <n v="600000000"/>
    <n v="0"/>
    <m/>
    <m/>
    <m/>
    <m/>
    <m/>
  </r>
  <r>
    <n v="2"/>
    <s v="AYGAZ A.Ş. "/>
    <x v="1"/>
    <x v="1"/>
    <d v="2020-01-02T00:00:00"/>
    <s v="Tahsisli/Nitelikli"/>
    <n v="300000000"/>
    <n v="50348242.00721658"/>
    <n v="0"/>
    <n v="300000000"/>
    <m/>
    <m/>
    <m/>
    <m/>
    <m/>
  </r>
  <r>
    <n v="3"/>
    <s v="HALK VARLIK KİRALAMA A.Ş. "/>
    <x v="0"/>
    <x v="0"/>
    <d v="2020-01-02T00:00:00"/>
    <s v="Tahsisli/Nitelikli"/>
    <n v="500000000"/>
    <n v="83913736.678694308"/>
    <n v="85000000"/>
    <n v="415000000"/>
    <m/>
    <m/>
    <m/>
    <m/>
    <m/>
  </r>
  <r>
    <n v="4"/>
    <s v="KOÇ FIAT KREDİ FİNANSMAN A.Ş. "/>
    <x v="0"/>
    <x v="1"/>
    <d v="2020-01-02T00:00:00"/>
    <s v="Nitelikli"/>
    <n v="370000000"/>
    <n v="62096165.142233782"/>
    <n v="250000000"/>
    <n v="120000000"/>
    <m/>
    <m/>
    <m/>
    <m/>
    <m/>
  </r>
  <r>
    <n v="5"/>
    <s v="SUVLA ŞARAPLARI TARIM SANAYİ VE TİCARET A.Ş. "/>
    <x v="1"/>
    <x v="1"/>
    <d v="2020-01-09T00:00:00"/>
    <s v="Tahsisli "/>
    <n v="11000000"/>
    <n v="1867064.9738610901"/>
    <n v="11000000"/>
    <n v="0"/>
    <m/>
    <m/>
    <m/>
    <m/>
    <m/>
  </r>
  <r>
    <n v="6"/>
    <s v="TÜRK TELEKOMÜNİKASYON A.Ş. "/>
    <x v="1"/>
    <x v="1"/>
    <d v="2020-01-09T00:00:00"/>
    <s v="Nitelikli"/>
    <n v="1000000000"/>
    <n v="169733179.4419173"/>
    <n v="150000000"/>
    <n v="850000000"/>
    <m/>
    <m/>
    <m/>
    <m/>
    <m/>
  </r>
  <r>
    <n v="7"/>
    <s v="TÜRKİYE VAKIFLAR BANKASI T.A.O. "/>
    <x v="2"/>
    <x v="1"/>
    <d v="2020-01-09T00:00:00"/>
    <s v="Yurtdışı"/>
    <m/>
    <m/>
    <m/>
    <m/>
    <n v="5000000000"/>
    <s v="Amerikan Doları"/>
    <n v="1870242376.256273"/>
    <n v="3129757623.7437267"/>
    <n v="13900950510"/>
  </r>
  <r>
    <n v="8"/>
    <s v="DENİZ GAYRİMENKUL YATIRIM ORTAKLIĞI A.Ş. "/>
    <x v="0"/>
    <x v="1"/>
    <d v="2020-01-16T00:00:00"/>
    <s v="Nitelikli"/>
    <n v="840000000"/>
    <n v="142881442.42218065"/>
    <n v="700000000"/>
    <n v="140000000"/>
    <m/>
    <m/>
    <m/>
    <m/>
    <m/>
  </r>
  <r>
    <n v="9"/>
    <s v="İNFO YATIRIM MENKUL DEĞERLER A.Ş. "/>
    <x v="0"/>
    <x v="1"/>
    <d v="2020-01-16T00:00:00"/>
    <s v="Nitelikli"/>
    <n v="38000000"/>
    <n v="6463684.3000510298"/>
    <n v="38000000"/>
    <n v="0"/>
    <m/>
    <m/>
    <m/>
    <m/>
    <m/>
  </r>
  <r>
    <n v="10"/>
    <s v="ŞEKER FAKTORİNG A.Ş. "/>
    <x v="0"/>
    <x v="1"/>
    <d v="2020-01-16T00:00:00"/>
    <s v="Nitelikli"/>
    <n v="83000000"/>
    <n v="14118047.286953565"/>
    <n v="83000000"/>
    <n v="0"/>
    <m/>
    <m/>
    <m/>
    <m/>
    <m/>
  </r>
  <r>
    <n v="11"/>
    <s v="T.C. ZİRAAT BANKASI A.Ş. "/>
    <x v="2"/>
    <x v="1"/>
    <d v="2020-01-16T00:00:00"/>
    <s v="Tahsisli/Nitelikli"/>
    <n v="12500000000"/>
    <n v="2126211940.8062596"/>
    <n v="2529130000"/>
    <n v="9970870000"/>
    <m/>
    <m/>
    <m/>
    <m/>
    <m/>
  </r>
  <r>
    <n v="12"/>
    <s v="T.C. ZİRAAT BANKASI A.Ş. "/>
    <x v="2"/>
    <x v="1"/>
    <d v="2020-01-16T00:00:00"/>
    <s v="Tahsisli/Nitelikli"/>
    <n v="2500000000"/>
    <n v="425242388.16125196"/>
    <n v="0"/>
    <n v="2500000000"/>
    <m/>
    <m/>
    <m/>
    <m/>
    <m/>
  </r>
  <r>
    <n v="13"/>
    <s v="TÜRKİYE İŞ BANKASI A.Ş. "/>
    <x v="2"/>
    <x v="1"/>
    <d v="2020-01-16T00:00:00"/>
    <s v="Yurtdışı"/>
    <m/>
    <m/>
    <m/>
    <m/>
    <n v="5000000000"/>
    <s v="Amerikan Doları"/>
    <n v="765000000"/>
    <n v="4235000000"/>
    <n v="5686015500"/>
  </r>
  <r>
    <n v="14"/>
    <s v="AKBANK T.A.Ş. "/>
    <x v="2"/>
    <x v="1"/>
    <d v="2020-01-23T00:00:00"/>
    <s v="Yurtdışı"/>
    <m/>
    <m/>
    <m/>
    <m/>
    <n v="2000000000"/>
    <s v="Amerikan Doları"/>
    <n v="550000000"/>
    <n v="1450000000"/>
    <n v="4087985000"/>
  </r>
  <r>
    <n v="15"/>
    <s v="MERCEDES BENZ FİNANSMAN TÜRK A.Ş. "/>
    <x v="0"/>
    <x v="1"/>
    <d v="2020-01-23T00:00:00"/>
    <s v="Tahsisli/Nitelikli"/>
    <n v="1500000000"/>
    <n v="253126107.42671996"/>
    <n v="390000000"/>
    <n v="1110000000"/>
    <m/>
    <m/>
    <m/>
    <m/>
    <m/>
  </r>
  <r>
    <n v="16"/>
    <s v="PASHA YATIRIM BANKASI A.Ş. "/>
    <x v="2"/>
    <x v="1"/>
    <d v="2020-01-23T00:00:00"/>
    <s v="Tahsisli/Nitelikli"/>
    <n v="300000000"/>
    <n v="50625221.485343993"/>
    <n v="96000000"/>
    <n v="204000000"/>
    <m/>
    <m/>
    <m/>
    <m/>
    <m/>
  </r>
  <r>
    <n v="17"/>
    <s v="SÜMER FAKTORİNG A.Ş. "/>
    <x v="0"/>
    <x v="1"/>
    <d v="2020-01-23T00:00:00"/>
    <s v="Nitelikli"/>
    <n v="90000000"/>
    <n v="15187566.445603199"/>
    <n v="65336000"/>
    <n v="24664000"/>
    <m/>
    <m/>
    <m/>
    <m/>
    <m/>
  </r>
  <r>
    <n v="18"/>
    <s v="T.C. ZİRAAT BANKASI A.Ş. "/>
    <x v="2"/>
    <x v="1"/>
    <d v="2020-01-23T00:00:00"/>
    <s v="Yurtdışı"/>
    <m/>
    <m/>
    <m/>
    <m/>
    <n v="4000000000"/>
    <s v="Amerikan Doları"/>
    <n v="243770325.72281945"/>
    <n v="3756229674.2771807"/>
    <n v="1811871700"/>
  </r>
  <r>
    <n v="19"/>
    <s v="YAPI KREDİ YATIRIM MENKUL DEĞERLER A.Ş. "/>
    <x v="0"/>
    <x v="1"/>
    <d v="2020-01-23T00:00:00"/>
    <s v="Tahsisli/Nitelikli"/>
    <n v="1160000000"/>
    <n v="195750856.40999678"/>
    <n v="1054660000"/>
    <n v="105340000"/>
    <m/>
    <m/>
    <m/>
    <m/>
    <m/>
  </r>
  <r>
    <n v="20"/>
    <s v="SÜMER VARLIK YÖNETİM A.Ş. "/>
    <x v="0"/>
    <x v="1"/>
    <d v="2020-01-30T00:00:00"/>
    <s v="Nitelikli"/>
    <n v="101000000"/>
    <n v="16882856.378710885"/>
    <n v="86385000"/>
    <n v="14615000"/>
    <m/>
    <m/>
    <m/>
    <m/>
    <m/>
  </r>
  <r>
    <n v="21"/>
    <s v="YATIRIM FİNANSMAN MENKUL DEĞERLER A.Ş. "/>
    <x v="0"/>
    <x v="1"/>
    <d v="2020-01-30T00:00:00"/>
    <s v="Nitelikli"/>
    <n v="220000000"/>
    <n v="36774538.646696977"/>
    <n v="167500000"/>
    <n v="52500000"/>
    <m/>
    <m/>
    <m/>
    <m/>
    <m/>
  </r>
  <r>
    <n v="22"/>
    <s v="AKTİF YATIRIM BANKASI A.Ş. "/>
    <x v="2"/>
    <x v="1"/>
    <d v="2020-02-06T00:00:00"/>
    <s v="Halka Arz/Nitelikli"/>
    <n v="2049623000"/>
    <n v="342225543.06991035"/>
    <n v="2049623000"/>
    <n v="0"/>
    <m/>
    <m/>
    <m/>
    <m/>
    <m/>
  </r>
  <r>
    <n v="23"/>
    <s v="BAŞER FAKTORİNG A.Ş. "/>
    <x v="0"/>
    <x v="1"/>
    <d v="2020-02-06T00:00:00"/>
    <s v="Nitelikli"/>
    <n v="20000000"/>
    <n v="3339399.9098362029"/>
    <n v="20000000"/>
    <n v="0"/>
    <m/>
    <m/>
    <m/>
    <m/>
    <m/>
  </r>
  <r>
    <n v="24"/>
    <s v="İŞ YATIRIM MENKUL DEĞERLER A.Ş. "/>
    <x v="0"/>
    <x v="1"/>
    <d v="2020-02-06T00:00:00"/>
    <s v="Tahsisli/Nitelikli"/>
    <n v="1900000000"/>
    <n v="317242991.43443924"/>
    <n v="0"/>
    <n v="1900000000"/>
    <m/>
    <m/>
    <m/>
    <m/>
    <m/>
  </r>
  <r>
    <n v="25"/>
    <s v="NET HOLDİNG A.Ş. "/>
    <x v="1"/>
    <x v="1"/>
    <d v="2020-02-06T00:00:00"/>
    <s v="Tahsisli/Nitelikli"/>
    <n v="300000000"/>
    <n v="50090998.647543043"/>
    <n v="0"/>
    <n v="300000000"/>
    <m/>
    <m/>
    <m/>
    <m/>
    <m/>
  </r>
  <r>
    <n v="26"/>
    <s v="NET HOLDİNG A.Ş. "/>
    <x v="1"/>
    <x v="1"/>
    <d v="2020-02-06T00:00:00"/>
    <s v="Yurtdışı"/>
    <m/>
    <m/>
    <m/>
    <m/>
    <n v="300000000"/>
    <s v="Amerikan Doları"/>
    <n v="0"/>
    <n v="300000000"/>
    <n v="0"/>
  </r>
  <r>
    <n v="27"/>
    <s v="TÜRKİYE GARANTİ BANKASI A.Ş. "/>
    <x v="2"/>
    <x v="1"/>
    <d v="2020-02-06T00:00:00"/>
    <s v="Yurtdışı"/>
    <m/>
    <m/>
    <m/>
    <m/>
    <n v="6000000000"/>
    <s v="Amerikan Doları"/>
    <n v="0"/>
    <n v="6000000000"/>
    <n v="0"/>
  </r>
  <r>
    <n v="28"/>
    <s v="A1 CAPİTAL YATIRIM MENKUL DEĞERLER A.Ş. "/>
    <x v="0"/>
    <x v="1"/>
    <d v="2020-02-13T00:00:00"/>
    <s v="Nitelikli"/>
    <n v="50000000"/>
    <n v="8255184.2557125874"/>
    <n v="50000000"/>
    <n v="0"/>
    <m/>
    <m/>
    <m/>
    <m/>
    <m/>
  </r>
  <r>
    <n v="29"/>
    <s v="YATIRIM VARLIK KİRALAMA A.Ş. "/>
    <x v="0"/>
    <x v="0"/>
    <d v="2020-02-13T00:00:00"/>
    <s v="Nitelikli"/>
    <n v="300000000"/>
    <n v="49531105.534275524"/>
    <n v="115000000"/>
    <n v="185000000"/>
    <m/>
    <m/>
    <m/>
    <m/>
    <m/>
  </r>
  <r>
    <n v="30"/>
    <s v="AKTİF BANK SUKUK VARLIK KİRALAMA A.Ş. "/>
    <x v="0"/>
    <x v="0"/>
    <d v="2020-02-20T00:00:00"/>
    <s v="Nitelikli"/>
    <n v="135000000"/>
    <n v="22155118.652968787"/>
    <n v="135000000"/>
    <n v="0"/>
    <m/>
    <m/>
    <m/>
    <m/>
    <m/>
  </r>
  <r>
    <n v="31"/>
    <s v="DENİZ FAKTORİNG A.Ş. "/>
    <x v="0"/>
    <x v="1"/>
    <d v="2020-02-20T00:00:00"/>
    <s v="Nitelikli"/>
    <n v="1000000000"/>
    <n v="164111990.02199101"/>
    <n v="689400000"/>
    <n v="310600000"/>
    <m/>
    <m/>
    <m/>
    <m/>
    <m/>
  </r>
  <r>
    <n v="32"/>
    <s v="EREĞLİ TEKSTİL TURİZM SANAYİ VE TİCARET A.Ş. "/>
    <x v="1"/>
    <x v="1"/>
    <d v="2020-02-20T00:00:00"/>
    <s v="Nitelikli"/>
    <n v="181500000"/>
    <n v="29786326.188991368"/>
    <n v="161000000"/>
    <n v="20500000"/>
    <m/>
    <m/>
    <m/>
    <m/>
    <m/>
  </r>
  <r>
    <n v="33"/>
    <s v="OPET PETROLCÜLÜK A.Ş. "/>
    <x v="1"/>
    <x v="1"/>
    <d v="2020-02-20T00:00:00"/>
    <s v="Nitelikli"/>
    <n v="500000000"/>
    <n v="82055995.010995507"/>
    <n v="0"/>
    <n v="500000000"/>
    <m/>
    <m/>
    <m/>
    <m/>
    <m/>
  </r>
  <r>
    <n v="34"/>
    <s v="PASHA YATIRIM BANKASI A.Ş.BİRİNCİ VARLIK FİNANSMANI FONU "/>
    <x v="0"/>
    <x v="2"/>
    <d v="2020-02-20T00:00:00"/>
    <s v="Nitelikli"/>
    <n v="20000000"/>
    <n v="3282239.8004398202"/>
    <n v="20000000"/>
    <n v="0"/>
    <m/>
    <m/>
    <m/>
    <m/>
    <m/>
  </r>
  <r>
    <n v="35"/>
    <s v="YEDİTEPE FAKTORİNG A.Ş. "/>
    <x v="0"/>
    <x v="1"/>
    <d v="2020-02-20T00:00:00"/>
    <s v="Nitelikli"/>
    <n v="125000000"/>
    <n v="20513998.752748877"/>
    <n v="0"/>
    <n v="125000000"/>
    <m/>
    <m/>
    <m/>
    <m/>
    <m/>
  </r>
  <r>
    <n v="36"/>
    <s v="ALTERNATİFBANK A.Ş. "/>
    <x v="2"/>
    <x v="1"/>
    <d v="2020-02-27T00:00:00"/>
    <s v="Tahsisli/Nitelikli"/>
    <n v="3000000000"/>
    <n v="486192143.13496697"/>
    <n v="1140573000"/>
    <n v="1859427000"/>
    <m/>
    <m/>
    <m/>
    <m/>
    <m/>
  </r>
  <r>
    <n v="37"/>
    <s v="ŞEKER FİNANSAL KİRALAMA A.Ş. "/>
    <x v="0"/>
    <x v="1"/>
    <d v="2020-02-27T00:00:00"/>
    <s v="Halka Arz/Tahsisli/Nitelikli"/>
    <n v="200000000"/>
    <n v="32412809.542331129"/>
    <n v="200000000"/>
    <n v="0"/>
    <m/>
    <m/>
    <m/>
    <m/>
    <m/>
  </r>
  <r>
    <n v="38"/>
    <s v="ZORLU ENERJİ ELEKTRİK ÜRETİM A.Ş. "/>
    <x v="1"/>
    <x v="1"/>
    <d v="2020-02-27T00:00:00"/>
    <s v="Nitelikli"/>
    <n v="800000000"/>
    <n v="129651238.16932452"/>
    <n v="790095000"/>
    <n v="9905000"/>
    <m/>
    <m/>
    <m/>
    <m/>
    <m/>
  </r>
  <r>
    <n v="39"/>
    <s v="AG ANADOLU GRUBU HOLDİNG A.Ş. "/>
    <x v="1"/>
    <x v="1"/>
    <d v="2020-03-05T00:00:00"/>
    <s v="Nitelikli"/>
    <n v="1000000000"/>
    <n v="164252159.91590291"/>
    <n v="175000000"/>
    <n v="825000000"/>
    <m/>
    <m/>
    <m/>
    <m/>
    <m/>
  </r>
  <r>
    <n v="40"/>
    <s v="ING BANK A.Ş. "/>
    <x v="2"/>
    <x v="1"/>
    <d v="2020-03-05T00:00:00"/>
    <s v="Halka Arz/Tahsisli/Nitelikli"/>
    <n v="4000000000"/>
    <n v="657008639.66361165"/>
    <n v="0"/>
    <n v="4000000000"/>
    <m/>
    <m/>
    <m/>
    <m/>
    <m/>
  </r>
  <r>
    <n v="41"/>
    <s v="NUROL VARLIK KİRALAMA A.Ş. "/>
    <x v="0"/>
    <x v="0"/>
    <d v="2020-03-05T00:00:00"/>
    <s v="Tahsisli/Nitelikli"/>
    <n v="500000000"/>
    <n v="82126079.957951456"/>
    <n v="450000000"/>
    <n v="50000000"/>
    <m/>
    <m/>
    <m/>
    <m/>
    <m/>
  </r>
  <r>
    <n v="42"/>
    <s v="OYAK YATIRIM MENKUL DEĞERLER A.Ş."/>
    <x v="0"/>
    <x v="1"/>
    <d v="2020-03-05T00:00:00"/>
    <s v="Tahsisli/Nitelikli"/>
    <n v="460000000"/>
    <n v="75555993.561315343"/>
    <n v="453500000"/>
    <n v="6500000"/>
    <m/>
    <m/>
    <m/>
    <m/>
    <m/>
  </r>
  <r>
    <n v="43"/>
    <s v="YATIRIM VARLIK KİRALAMA A.Ş. "/>
    <x v="0"/>
    <x v="0"/>
    <d v="2020-03-12T00:00:00"/>
    <s v="Nitelikli"/>
    <n v="450000000"/>
    <n v="72143131.973836094"/>
    <n v="165000000"/>
    <n v="285000000"/>
    <m/>
    <m/>
    <m/>
    <m/>
    <m/>
  </r>
  <r>
    <n v="44"/>
    <s v="AKTİF BANK SUKUK VARLIK KİRALAMA A.Ş. "/>
    <x v="0"/>
    <x v="0"/>
    <d v="2020-03-19T00:00:00"/>
    <s v="Nitelikli"/>
    <n v="1000000000"/>
    <n v="153207396.85312006"/>
    <n v="710000000"/>
    <n v="290000000"/>
    <m/>
    <m/>
    <m/>
    <m/>
    <m/>
  </r>
  <r>
    <n v="45"/>
    <s v="VESTEL ELEKTRONİK SANAYİ VE TİCARET A.Ş. "/>
    <x v="1"/>
    <x v="1"/>
    <d v="2020-03-19T00:00:00"/>
    <s v="Nitelikli"/>
    <n v="750000000"/>
    <n v="114905547.63984005"/>
    <n v="100446100"/>
    <n v="649553900"/>
    <m/>
    <m/>
    <m/>
    <m/>
    <m/>
  </r>
  <r>
    <n v="46"/>
    <s v="YAPI VE KREDİ BANKASI A.Ş. "/>
    <x v="2"/>
    <x v="1"/>
    <d v="2020-03-19T00:00:00"/>
    <s v="Yurtdışı"/>
    <m/>
    <m/>
    <m/>
    <m/>
    <n v="7000000000"/>
    <s v="Amerikan Doları"/>
    <n v="0"/>
    <n v="7000000000"/>
    <n v="0"/>
  </r>
  <r>
    <n v="47"/>
    <s v="ANADOLUBANK A.Ş. "/>
    <x v="2"/>
    <x v="1"/>
    <d v="2020-03-26T00:00:00"/>
    <s v="Tahsisli/Nitelikli"/>
    <n v="600000000"/>
    <n v="92770115.653410852"/>
    <n v="291826000"/>
    <n v="308174000"/>
    <m/>
    <m/>
    <m/>
    <m/>
    <m/>
  </r>
  <r>
    <n v="48"/>
    <s v="EMLAK KATILIM VARLIK KİRALAMA A.Ş. "/>
    <x v="0"/>
    <x v="0"/>
    <d v="2020-03-26T00:00:00"/>
    <s v="Tahsisli/Nitelikli"/>
    <n v="2000000000"/>
    <n v="309233718.84470284"/>
    <n v="1991395000"/>
    <n v="8605000"/>
    <m/>
    <m/>
    <m/>
    <m/>
    <m/>
  </r>
  <r>
    <n v="49"/>
    <s v="T.C. ZİRAAT BANKASI A.Ş. "/>
    <x v="2"/>
    <x v="3"/>
    <d v="2020-03-26T00:00:00"/>
    <s v="Yurtdışı"/>
    <m/>
    <m/>
    <m/>
    <m/>
    <n v="1500000000"/>
    <s v="Amerikan Doları"/>
    <n v="0"/>
    <n v="1500000000"/>
    <n v="0"/>
  </r>
  <r>
    <n v="50"/>
    <s v="T.C. ZİRAAT BANKASI A.Ş. "/>
    <x v="2"/>
    <x v="3"/>
    <d v="2020-03-26T00:00:00"/>
    <s v="Tahsisli/Nitelikli"/>
    <n v="5000000000"/>
    <n v="773084297.11175704"/>
    <n v="0"/>
    <n v="5000000000"/>
    <m/>
    <m/>
    <m/>
    <m/>
    <m/>
  </r>
  <r>
    <n v="51"/>
    <s v="AK YATIRIM MENKUL DEĞERLER A.Ş. "/>
    <x v="0"/>
    <x v="1"/>
    <d v="2020-04-02T00:00:00"/>
    <s v="Nitelikli"/>
    <n v="250000000"/>
    <n v="37429632.291292369"/>
    <n v="39490000"/>
    <n v="210510000"/>
    <m/>
    <m/>
    <m/>
    <m/>
    <m/>
  </r>
  <r>
    <n v="52"/>
    <s v="AKÇANSA ÇİMENTO SANAYİ VE TİCARET A.Ş. "/>
    <x v="1"/>
    <x v="1"/>
    <d v="2020-04-02T00:00:00"/>
    <s v="Nitelikli"/>
    <n v="250000000"/>
    <n v="37429632.291292369"/>
    <n v="0"/>
    <n v="250000000"/>
    <m/>
    <m/>
    <m/>
    <m/>
    <m/>
  </r>
  <r>
    <n v="53"/>
    <s v="ARENA FAKTORİNG A.Ş. "/>
    <x v="0"/>
    <x v="1"/>
    <d v="2020-04-02T00:00:00"/>
    <s v="Nitelikli"/>
    <n v="35000000"/>
    <n v="5240148.5207809322"/>
    <n v="35000000"/>
    <n v="0"/>
    <m/>
    <m/>
    <m/>
    <m/>
    <m/>
  </r>
  <r>
    <n v="54"/>
    <s v="DENİZBANK A.Ş. "/>
    <x v="2"/>
    <x v="1"/>
    <d v="2020-04-02T00:00:00"/>
    <s v="Yurtdışı"/>
    <m/>
    <m/>
    <m/>
    <m/>
    <n v="3000000000"/>
    <s v="Amerikan Doları"/>
    <n v="67750304.734484106"/>
    <n v="2932249695.2655158"/>
    <n v="503567690"/>
  </r>
  <r>
    <n v="54"/>
    <s v="GEDİK YATIRIM MENKUL DEĞERLER A.Ş. "/>
    <x v="0"/>
    <x v="1"/>
    <d v="2020-04-02T00:00:00"/>
    <s v="Halka Arz/Nitelikli"/>
    <n v="600000000"/>
    <n v="89831117.499101698"/>
    <n v="260401000"/>
    <n v="339599000"/>
    <m/>
    <m/>
    <m/>
    <m/>
    <m/>
  </r>
  <r>
    <n v="55"/>
    <s v="ŞEKER YATIRIM MENKUL DEĞERLER A.Ş. "/>
    <x v="0"/>
    <x v="1"/>
    <d v="2020-04-02T00:00:00"/>
    <s v="Nitelikli"/>
    <n v="97000000"/>
    <n v="14522697.329021441"/>
    <n v="97000000"/>
    <n v="0"/>
    <m/>
    <m/>
    <m/>
    <m/>
    <m/>
  </r>
  <r>
    <n v="56"/>
    <s v="ZİRAAT KATILIM VARLIK KİRALAMA A.Ş. "/>
    <x v="0"/>
    <x v="0"/>
    <d v="2020-04-02T00:00:00"/>
    <s v="Tahsisli/Nitelikli"/>
    <n v="12000000000"/>
    <n v="1796622349.9820337"/>
    <n v="9850000000"/>
    <n v="2150000000"/>
    <m/>
    <m/>
    <m/>
    <m/>
    <m/>
  </r>
  <r>
    <n v="57"/>
    <s v="İNFO YATIRIM MENKUL DEĞERLER A.Ş. "/>
    <x v="0"/>
    <x v="1"/>
    <d v="2020-04-09T00:00:00"/>
    <s v="Nitelikli"/>
    <n v="100000000"/>
    <n v="14813936.951884333"/>
    <n v="100000000"/>
    <n v="0"/>
    <m/>
    <m/>
    <m/>
    <m/>
    <m/>
  </r>
  <r>
    <n v="58"/>
    <s v="ŞEKER FAKTORİNG A.Ş. "/>
    <x v="0"/>
    <x v="1"/>
    <d v="2020-04-09T00:00:00"/>
    <s v="Nitelikli"/>
    <n v="81000000"/>
    <n v="11999288.93102631"/>
    <n v="81000000"/>
    <n v="0"/>
    <m/>
    <m/>
    <m/>
    <m/>
    <m/>
  </r>
  <r>
    <n v="59"/>
    <s v="AKBANK T.A.Ş. "/>
    <x v="2"/>
    <x v="1"/>
    <d v="2020-04-16T00:00:00"/>
    <s v="Nitelikli"/>
    <n v="7500000000"/>
    <n v="1083862017.1394713"/>
    <n v="0"/>
    <n v="7500000000"/>
    <m/>
    <m/>
    <m/>
    <m/>
    <m/>
  </r>
  <r>
    <n v="60"/>
    <s v="AKBANK T.A.Ş. "/>
    <x v="2"/>
    <x v="3"/>
    <d v="2020-04-16T00:00:00"/>
    <s v="Yurtdışı"/>
    <m/>
    <m/>
    <m/>
    <m/>
    <n v="1500000000"/>
    <s v="TL"/>
    <n v="0"/>
    <n v="1500000000"/>
    <n v="0"/>
  </r>
  <r>
    <n v="61"/>
    <s v="AKTİF BANK SUKUK VARLIK KİRALAMA A.Ş. "/>
    <x v="0"/>
    <x v="0"/>
    <d v="2020-04-16T00:00:00"/>
    <s v="Nitelikli"/>
    <n v="430000000"/>
    <n v="62141422.315996364"/>
    <n v="420000000"/>
    <n v="10000000"/>
    <m/>
    <m/>
    <m/>
    <m/>
    <m/>
  </r>
  <r>
    <n v="62"/>
    <s v="DEVA HOLDİNG A.Ş. "/>
    <x v="1"/>
    <x v="1"/>
    <d v="2020-04-16T00:00:00"/>
    <s v="Nitelikli"/>
    <n v="250000000"/>
    <n v="36128733.904649049"/>
    <n v="130000000"/>
    <n v="120000000"/>
    <m/>
    <m/>
    <m/>
    <m/>
    <m/>
  </r>
  <r>
    <n v="63"/>
    <s v="TÜRK EKONOMİ BANKASI A.Ş. "/>
    <x v="2"/>
    <x v="1"/>
    <d v="2020-04-16T00:00:00"/>
    <s v="Halka Arz/Tahsisli/Nitelikli"/>
    <n v="23000000000"/>
    <n v="3323843519.2277122"/>
    <n v="8609637605"/>
    <n v="14390362395"/>
    <m/>
    <m/>
    <m/>
    <m/>
    <m/>
  </r>
  <r>
    <n v="64"/>
    <s v="QNB FİNANS VARLIK KİRALAMA A.Ş. "/>
    <x v="0"/>
    <x v="0"/>
    <d v="2020-04-22T00:00:00"/>
    <s v="Tahsisli/Nitelikli"/>
    <n v="1000000000"/>
    <n v="143198774.21849269"/>
    <n v="0"/>
    <n v="1000000000"/>
    <m/>
    <m/>
    <m/>
    <m/>
    <m/>
  </r>
  <r>
    <n v="65"/>
    <s v="TÜRKİYE GARANTİ BANKASI A.Ş. "/>
    <x v="2"/>
    <x v="3"/>
    <d v="2020-04-22T00:00:00"/>
    <s v="Yurtdışı"/>
    <m/>
    <m/>
    <m/>
    <m/>
    <n v="750000000"/>
    <s v="Euro"/>
    <n v="0"/>
    <n v="750000000"/>
    <n v="0"/>
  </r>
  <r>
    <n v="66"/>
    <s v="TÜRKİYE HALK BANKASI A.Ş. "/>
    <x v="2"/>
    <x v="3"/>
    <d v="2020-04-22T00:00:00"/>
    <s v="Tahsisli/Nitelikli"/>
    <n v="15000000000"/>
    <n v="2147981613.2773905"/>
    <n v="0"/>
    <n v="15000000000"/>
    <m/>
    <m/>
    <m/>
    <m/>
    <m/>
  </r>
  <r>
    <n v="67"/>
    <s v="AKTIF YATIRIM BANKASI A.S. (1) NOLU VARLIK FINANSMANI FONU "/>
    <x v="0"/>
    <x v="2"/>
    <d v="2020-04-30T00:00:00"/>
    <s v="Nitelikli"/>
    <n v="800000000"/>
    <n v="114539337.10358652"/>
    <n v="628000000"/>
    <n v="172000000"/>
    <m/>
    <m/>
    <m/>
    <m/>
    <m/>
  </r>
  <r>
    <n v="68"/>
    <s v="BOĞAZİÇİ VARLIK YÖNETİM A.Ş. "/>
    <x v="0"/>
    <x v="1"/>
    <d v="2020-04-30T00:00:00"/>
    <s v="Nitelikli"/>
    <n v="30000000"/>
    <n v="4295225.1413844945"/>
    <n v="30000000"/>
    <n v="0"/>
    <m/>
    <m/>
    <m/>
    <m/>
    <m/>
  </r>
  <r>
    <n v="69"/>
    <s v="HALK VARLIK KİRALAMA A.Ş. "/>
    <x v="0"/>
    <x v="0"/>
    <d v="2020-04-30T00:00:00"/>
    <s v="Tahsisli/Nitelikli"/>
    <n v="2000000000"/>
    <n v="286348342.75896627"/>
    <n v="855000000"/>
    <n v="1145000000"/>
    <m/>
    <m/>
    <m/>
    <m/>
    <m/>
  </r>
  <r>
    <n v="70"/>
    <s v="NUROL YATIRIM BANKASI A.Ş. "/>
    <x v="2"/>
    <x v="1"/>
    <d v="2020-04-30T00:00:00"/>
    <s v="Nitelikli"/>
    <n v="600000000"/>
    <n v="85904502.827689886"/>
    <n v="600000000"/>
    <n v="0"/>
    <m/>
    <m/>
    <m/>
    <m/>
    <m/>
  </r>
  <r>
    <n v="71"/>
    <s v="VAKIF FİNANSAL KİRALAMA A.Ş. "/>
    <x v="0"/>
    <x v="1"/>
    <d v="2020-04-30T00:00:00"/>
    <s v="Tahsisli/Nitelikli"/>
    <n v="500000000"/>
    <n v="71587085.689741567"/>
    <n v="50000000"/>
    <n v="450000000"/>
    <m/>
    <m/>
    <m/>
    <m/>
    <m/>
  </r>
  <r>
    <n v="72"/>
    <s v="AK FİNANSAL KİRALAMA A.Ş. "/>
    <x v="0"/>
    <x v="1"/>
    <d v="2020-05-07T00:00:00"/>
    <s v="Tahsisli/Nitelikli"/>
    <n v="1500000000"/>
    <n v="207357027.32965618"/>
    <n v="0"/>
    <n v="1500000000"/>
    <m/>
    <m/>
    <m/>
    <m/>
    <m/>
  </r>
  <r>
    <n v="73"/>
    <s v="KARSAN OTOMOTİV SANAYİİ VE TİCARET A.Ş."/>
    <x v="1"/>
    <x v="1"/>
    <d v="2020-05-07T00:00:00"/>
    <s v="Tahsisli/Nitelikli"/>
    <n v="400000000"/>
    <n v="55295207.287908316"/>
    <n v="95150000"/>
    <n v="304850000"/>
    <m/>
    <m/>
    <m/>
    <m/>
    <m/>
  </r>
  <r>
    <n v="74"/>
    <s v="BİEN YAPI ÜRÜNLERİ SANAYİ TURİZM VE TİCARET A.Ş. "/>
    <x v="1"/>
    <x v="1"/>
    <d v="2020-05-14T00:00:00"/>
    <s v="Tahsisli"/>
    <n v="270000000"/>
    <n v="38755239.134179249"/>
    <n v="270000000"/>
    <n v="0"/>
    <m/>
    <m/>
    <m/>
    <m/>
    <m/>
  </r>
  <r>
    <n v="75"/>
    <s v="QNB FİNANSBANK A.Ş."/>
    <x v="2"/>
    <x v="1"/>
    <d v="2020-05-14T00:00:00"/>
    <s v="Yurtdışı"/>
    <m/>
    <m/>
    <m/>
    <m/>
    <n v="5000000000"/>
    <s v="Amerikan Doları"/>
    <n v="190654573.70807379"/>
    <n v="4809345426.2919264"/>
    <n v="1417078250"/>
  </r>
  <r>
    <n v="76"/>
    <s v="ŞEKER FİNANSAL KİRALAMA A.Ş. "/>
    <x v="0"/>
    <x v="1"/>
    <d v="2020-05-14T00:00:00"/>
    <s v="Halka Arz/Tahsisli/Nitelikli"/>
    <n v="81500000"/>
    <n v="11698340.701613367"/>
    <n v="81500000"/>
    <n v="0"/>
    <m/>
    <m/>
    <m/>
    <m/>
    <m/>
  </r>
  <r>
    <n v="77"/>
    <s v="TURKISH BANK A.Ş. "/>
    <x v="2"/>
    <x v="1"/>
    <d v="2020-05-14T00:00:00"/>
    <s v="Tahsisli/Nitelikli"/>
    <n v="170000000"/>
    <n v="24401446.862261008"/>
    <n v="78000000"/>
    <n v="92000000"/>
    <m/>
    <m/>
    <m/>
    <m/>
    <m/>
  </r>
  <r>
    <n v="78"/>
    <s v="DENGE VARLIK YÖNETİM A.Ş. "/>
    <x v="0"/>
    <x v="1"/>
    <d v="2020-05-14T00:00:00"/>
    <s v="Tahsisli/Nitelikli"/>
    <n v="46000000"/>
    <n v="6602744.4450823907"/>
    <n v="0"/>
    <n v="46000000"/>
    <m/>
    <m/>
    <m/>
    <m/>
    <m/>
  </r>
  <r>
    <n v="79"/>
    <s v="TACİRLER YATIRIM MENKUL DEĞERLER A.Ş. "/>
    <x v="0"/>
    <x v="1"/>
    <d v="2020-05-21T00:00:00"/>
    <s v="Nitelikli"/>
    <n v="400000000"/>
    <n v="58819204.470259532"/>
    <n v="400000000"/>
    <n v="0"/>
    <m/>
    <m/>
    <m/>
    <m/>
    <m/>
  </r>
  <r>
    <n v="80"/>
    <s v="YAPI KREDİ FİNANSAL KİRALAMA A.O. "/>
    <x v="0"/>
    <x v="1"/>
    <d v="2020-05-21T00:00:00"/>
    <s v="Nitelikli"/>
    <n v="4500000000"/>
    <n v="661716050.29041982"/>
    <n v="0"/>
    <n v="4500000000"/>
    <m/>
    <m/>
    <m/>
    <m/>
    <m/>
  </r>
  <r>
    <n v="81"/>
    <s v="CREDITWEST FAKTORİNG A.Ş. "/>
    <x v="0"/>
    <x v="1"/>
    <d v="2020-06-04T00:00:00"/>
    <s v="Nitelikli"/>
    <n v="180000000"/>
    <n v="26628006.745761707"/>
    <n v="102850000"/>
    <n v="77150000"/>
    <m/>
    <m/>
    <m/>
    <m/>
    <m/>
  </r>
  <r>
    <n v="82"/>
    <s v="ÇİMSA ÇİMENTO SANAYİ VE TİCARET A.Ş. "/>
    <x v="1"/>
    <x v="1"/>
    <d v="2020-06-04T00:00:00"/>
    <s v="Nitelikli"/>
    <n v="1000000000"/>
    <n v="147933370.80978727"/>
    <n v="0"/>
    <n v="1000000000"/>
    <m/>
    <m/>
    <m/>
    <m/>
    <m/>
  </r>
  <r>
    <n v="83"/>
    <s v="EKO FAKTORİNG A.Ş."/>
    <x v="0"/>
    <x v="1"/>
    <d v="2020-06-04T00:00:00"/>
    <s v="Nitelikli"/>
    <n v="70000000"/>
    <n v="10355335.956685109"/>
    <n v="70000000"/>
    <n v="0"/>
    <m/>
    <m/>
    <m/>
    <m/>
    <m/>
  </r>
  <r>
    <n v="84"/>
    <s v="HALK VARLIK KİRALAMA A.Ş. "/>
    <x v="0"/>
    <x v="0"/>
    <d v="2020-06-04T00:00:00"/>
    <s v="Tahsisli/Nitelikli"/>
    <n v="600000000"/>
    <n v="88760022.485872358"/>
    <n v="150000000"/>
    <n v="450000000"/>
    <m/>
    <m/>
    <m/>
    <m/>
    <m/>
  </r>
  <r>
    <n v="85"/>
    <s v="PHİLLİPCAPİTAL MENKUL DEĞERLER A.Ş."/>
    <x v="0"/>
    <x v="1"/>
    <d v="2020-06-04T00:00:00"/>
    <s v="Tahsisli/Nitelikli"/>
    <n v="200000000"/>
    <n v="29586674.161957454"/>
    <n v="191575000"/>
    <n v="8425000"/>
    <m/>
    <m/>
    <m/>
    <m/>
    <m/>
  </r>
  <r>
    <n v="86"/>
    <s v=" TÜRKİYE İŞ BANKASI A.Ş"/>
    <x v="2"/>
    <x v="3"/>
    <d v="2020-06-04T00:00:00"/>
    <s v="Yurtdışı"/>
    <m/>
    <m/>
    <m/>
    <m/>
    <n v="500000000"/>
    <s v="Euro"/>
    <n v="0"/>
    <n v="500000000"/>
    <n v="0"/>
  </r>
  <r>
    <n v="87"/>
    <s v="ATILIM FAKTORİNG A.Ş. "/>
    <x v="0"/>
    <x v="1"/>
    <d v="2020-06-11T00:00:00"/>
    <s v="Nitelikli"/>
    <n v="76000000"/>
    <n v="11184859.232659789"/>
    <n v="15000000"/>
    <n v="61000000"/>
    <m/>
    <m/>
    <m/>
    <m/>
    <m/>
  </r>
  <r>
    <n v="88"/>
    <s v="DENİZ FİNANSAL KİRALAMA A.Ş. "/>
    <x v="0"/>
    <x v="1"/>
    <d v="2020-06-11T00:00:00"/>
    <s v="Nitelikli"/>
    <n v="2277000000"/>
    <n v="335104269.37850446"/>
    <n v="609300000"/>
    <n v="1667700000"/>
    <m/>
    <m/>
    <m/>
    <m/>
    <m/>
  </r>
  <r>
    <n v="89"/>
    <s v="DORUK FAKTORİNG A.Ş."/>
    <x v="0"/>
    <x v="1"/>
    <d v="2020-06-11T00:00:00"/>
    <s v="Nitelikli"/>
    <n v="128000000"/>
    <n v="18837657.655005962"/>
    <n v="30000000"/>
    <n v="98000000"/>
    <m/>
    <m/>
    <m/>
    <m/>
    <m/>
  </r>
  <r>
    <n v="90"/>
    <s v=" LİDER FAKTORİNG A.Ş. "/>
    <x v="0"/>
    <x v="1"/>
    <d v="2020-06-11T00:00:00"/>
    <s v="Tahsisli/Nitelikli"/>
    <n v="130000000"/>
    <n v="19131996.055865429"/>
    <n v="130000000"/>
    <n v="0"/>
    <m/>
    <m/>
    <m/>
    <m/>
    <m/>
  </r>
  <r>
    <n v="91"/>
    <s v="AKTİF YATIRIM BANKASI A.Ş."/>
    <x v="2"/>
    <x v="1"/>
    <d v="2020-06-18T00:00:00"/>
    <s v="Halka Arz/Nitelikli"/>
    <n v="1700000000"/>
    <n v="247910985.37325186"/>
    <n v="1700000000"/>
    <n v="0"/>
    <m/>
    <m/>
    <m/>
    <m/>
    <m/>
  </r>
  <r>
    <n v="92"/>
    <s v="MAPA İNŞAAT TİCARET A.Ş."/>
    <x v="1"/>
    <x v="1"/>
    <d v="2020-06-18T00:00:00"/>
    <s v="Yurtdışı"/>
    <m/>
    <m/>
    <m/>
    <m/>
    <n v="1000000000"/>
    <s v="Amerikan Doları"/>
    <n v="0"/>
    <n v="1000000000"/>
    <n v="0"/>
  </r>
  <r>
    <n v="93"/>
    <s v="PASHA YATIRIM BANKASI A.Ş. TARFİN VARLIK FİNANSMANI FONU "/>
    <x v="0"/>
    <x v="2"/>
    <d v="2020-06-18T00:00:00"/>
    <s v="Nitelikli"/>
    <n v="100000000"/>
    <n v="14582999.13960305"/>
    <n v="54039448"/>
    <n v="45960552"/>
    <m/>
    <m/>
    <m/>
    <m/>
    <m/>
  </r>
  <r>
    <n v="94"/>
    <s v="ŞEKER FAKTORİNG A.Ş"/>
    <x v="0"/>
    <x v="1"/>
    <d v="2020-06-18T00:00:00"/>
    <s v="Nitelikli"/>
    <n v="71000000"/>
    <n v="10353929.389118165"/>
    <n v="70000000"/>
    <n v="1000000"/>
    <m/>
    <m/>
    <m/>
    <m/>
    <m/>
  </r>
  <r>
    <n v="95"/>
    <s v="ŞEKER FİNANSAL KİRALAMA A.Ş."/>
    <x v="0"/>
    <x v="1"/>
    <d v="2020-06-18T00:00:00"/>
    <s v="Nitelikli"/>
    <n v="86000000"/>
    <n v="12541379.260058623"/>
    <n v="86000000"/>
    <n v="0"/>
    <m/>
    <m/>
    <m/>
    <m/>
    <m/>
  </r>
  <r>
    <n v="96"/>
    <s v="ALJ FİNANSMAN A.Ş. "/>
    <x v="0"/>
    <x v="1"/>
    <d v="2020-06-25T00:00:00"/>
    <s v="Tahsisli/Nitelikli"/>
    <n v="350000000"/>
    <n v="51051664.284255661"/>
    <n v="0"/>
    <n v="350000000"/>
    <m/>
    <m/>
    <m/>
    <m/>
    <m/>
  </r>
  <r>
    <n v="97"/>
    <s v="ALTERNATİF YATIRIM MENKUL DEĞERLER A.Ş. "/>
    <x v="0"/>
    <x v="1"/>
    <d v="2020-06-25T00:00:00"/>
    <s v="Nitelikli"/>
    <n v="32000000"/>
    <n v="4667580.7345605176"/>
    <n v="0"/>
    <n v="32000000"/>
    <m/>
    <m/>
    <m/>
    <m/>
    <m/>
  </r>
  <r>
    <n v="98"/>
    <s v="ALTERNATİF YATIRIM MENKUL DEĞERLER A.Ş. "/>
    <x v="0"/>
    <x v="1"/>
    <d v="2020-06-25T00:00:00"/>
    <s v="Nitelikli"/>
    <n v="74500000"/>
    <n v="10866711.397648705"/>
    <n v="0"/>
    <n v="74500000"/>
    <m/>
    <m/>
    <m/>
    <m/>
    <m/>
  </r>
  <r>
    <n v="99"/>
    <s v="GARANTİ FAKTORİNG A.Ş. "/>
    <x v="0"/>
    <x v="1"/>
    <d v="2020-06-25T00:00:00"/>
    <s v="Nitelikli"/>
    <n v="619000000"/>
    <n v="90288514.834155023"/>
    <n v="618961895"/>
    <n v="38105"/>
    <m/>
    <m/>
    <m/>
    <m/>
    <m/>
  </r>
  <r>
    <n v="100"/>
    <s v="GLOBAL YATIRIM HOLDİNG A.Ş. "/>
    <x v="1"/>
    <x v="1"/>
    <d v="2020-06-25T00:00:00"/>
    <s v="Nitelikli"/>
    <n v="300000000"/>
    <n v="43758569.386504859"/>
    <n v="104415000"/>
    <n v="195585000"/>
    <m/>
    <m/>
    <m/>
    <m/>
    <m/>
  </r>
  <r>
    <n v="101"/>
    <s v="İŞ FİNANSAL KİRALAMA A.Ş."/>
    <x v="0"/>
    <x v="1"/>
    <d v="2020-06-25T00:00:00"/>
    <s v="Tahsisli/Nitelikli"/>
    <n v="1250000000"/>
    <n v="182327372.44377023"/>
    <n v="647500000"/>
    <n v="602500000"/>
    <m/>
    <m/>
    <m/>
    <m/>
    <m/>
  </r>
  <r>
    <n v="102"/>
    <s v="BURGAN BANK A.Ş. "/>
    <x v="2"/>
    <x v="1"/>
    <d v="2020-07-02T00:00:00"/>
    <s v="Tahsisli/Nitelikli"/>
    <n v="3000000000"/>
    <n v="437623993.46481502"/>
    <n v="0"/>
    <n v="3000000000"/>
    <m/>
    <m/>
    <m/>
    <m/>
    <m/>
  </r>
  <r>
    <n v="103"/>
    <s v="BURGAN FİNANSAL KİRALAMA A.Ş. "/>
    <x v="0"/>
    <x v="1"/>
    <d v="2020-07-02T00:00:00"/>
    <s v="Tahsisli/Nitelikli"/>
    <n v="150000000"/>
    <n v="21881199.673240751"/>
    <n v="0"/>
    <n v="150000000"/>
    <m/>
    <m/>
    <m/>
    <m/>
    <m/>
  </r>
  <r>
    <n v="104"/>
    <s v="ODEA BANK A.Ş."/>
    <x v="2"/>
    <x v="1"/>
    <d v="2020-07-02T00:00:00"/>
    <s v="Tahsisli/Nitelikli"/>
    <n v="4000000000"/>
    <n v="583498657.95308673"/>
    <n v="1000965000"/>
    <n v="2999035000"/>
    <m/>
    <m/>
    <m/>
    <m/>
    <m/>
  </r>
  <r>
    <n v="105"/>
    <s v="ORFİN FİNANSMAN A.Ş."/>
    <x v="0"/>
    <x v="1"/>
    <d v="2020-07-02T00:00:00"/>
    <s v="Nitelikli"/>
    <n v="400000000"/>
    <n v="58349865.795308672"/>
    <n v="364000000"/>
    <n v="36000000"/>
    <m/>
    <m/>
    <m/>
    <m/>
    <m/>
  </r>
  <r>
    <n v="106"/>
    <s v="QNB FİNANS FİNANSAL KİRALAMA A.Ş. "/>
    <x v="0"/>
    <x v="1"/>
    <d v="2020-07-02T00:00:00"/>
    <s v="Tahsisli/Nitelikli"/>
    <n v="2000000000"/>
    <n v="291749328.97654337"/>
    <n v="801045000"/>
    <n v="1198955000"/>
    <m/>
    <m/>
    <m/>
    <m/>
    <m/>
  </r>
  <r>
    <n v="107"/>
    <s v="ŞEKER FİNANSAL KİRALAMA A.Ş. "/>
    <x v="0"/>
    <x v="1"/>
    <d v="2020-07-02T00:00:00"/>
    <s v="Nitelikli"/>
    <n v="240000000"/>
    <n v="35009919.477185205"/>
    <n v="240000000"/>
    <n v="0"/>
    <m/>
    <m/>
    <m/>
    <m/>
    <m/>
  </r>
  <r>
    <n v="108"/>
    <s v="YAPI KREDİ FAKTORİNG A.Ş."/>
    <x v="0"/>
    <x v="1"/>
    <d v="2020-07-02T00:00:00"/>
    <s v="Tahsisli/Nitelikli"/>
    <n v="700000000"/>
    <n v="102112265.14179018"/>
    <n v="699375000"/>
    <n v="625000"/>
    <m/>
    <m/>
    <m/>
    <m/>
    <m/>
  </r>
  <r>
    <n v="109"/>
    <s v="EREĞLİ TEKSTİL TURİZM SANAYİ VE TİCARET A.Ş. "/>
    <x v="1"/>
    <x v="1"/>
    <d v="2020-07-09T00:00:00"/>
    <s v="Nitelikli"/>
    <n v="600000000"/>
    <n v="87394762.140589043"/>
    <n v="407020000"/>
    <n v="192980000"/>
    <m/>
    <m/>
    <m/>
    <m/>
    <m/>
  </r>
  <r>
    <n v="110"/>
    <s v="GELECEK VARLIK YÖNETİMİ A.Ş. "/>
    <x v="0"/>
    <x v="1"/>
    <d v="2020-07-09T00:00:00"/>
    <s v="Tahsisli/Nitelikli"/>
    <n v="900000000"/>
    <n v="131092143.21088356"/>
    <n v="0"/>
    <n v="900000000"/>
    <m/>
    <m/>
    <m/>
    <m/>
    <m/>
  </r>
  <r>
    <n v="111"/>
    <s v="ICBC TURKEY BANK A.Ş. "/>
    <x v="2"/>
    <x v="1"/>
    <d v="2020-07-09T00:00:00"/>
    <s v="Nitelikli"/>
    <n v="350000000"/>
    <n v="50980277.915343605"/>
    <n v="0"/>
    <n v="350000000"/>
    <m/>
    <m/>
    <m/>
    <m/>
    <m/>
  </r>
  <r>
    <n v="112"/>
    <s v="İŞ GAYRİMENKUL YATIRIM ORTAKLIĞI A.Ş. "/>
    <x v="0"/>
    <x v="1"/>
    <d v="2020-07-09T00:00:00"/>
    <s v="Tahsisli/Nitelikli"/>
    <n v="1000000000"/>
    <n v="145657936.90098172"/>
    <n v="300750000"/>
    <n v="699250000"/>
    <m/>
    <m/>
    <m/>
    <m/>
    <m/>
  </r>
  <r>
    <n v="113"/>
    <s v=" DEVİR FAKTORİNG A.Ş. "/>
    <x v="0"/>
    <x v="1"/>
    <d v="2020-07-16T00:00:00"/>
    <s v="Tahsisli/Nitelikli"/>
    <n v="69000000"/>
    <n v="10062269.406326104"/>
    <n v="38773000"/>
    <n v="30227000"/>
    <m/>
    <m/>
    <m/>
    <m/>
    <m/>
  </r>
  <r>
    <n v="114"/>
    <s v="KENT FAKTORİNG A.Ş"/>
    <x v="0"/>
    <x v="1"/>
    <d v="2020-07-16T00:00:00"/>
    <s v="Tahsisli/Nitelikli"/>
    <n v="100000000"/>
    <n v="14582999.13960305"/>
    <n v="31416000"/>
    <n v="68584000"/>
    <m/>
    <m/>
    <m/>
    <m/>
    <m/>
  </r>
  <r>
    <n v="115"/>
    <s v="AKBANK T.A.Ş."/>
    <x v="2"/>
    <x v="1"/>
    <d v="2020-07-23T00:00:00"/>
    <s v="Tahsisli/Nitelikli"/>
    <n v="30000000000"/>
    <n v="4381416950.2417078"/>
    <n v="949920000"/>
    <n v="29050080000"/>
    <m/>
    <m/>
    <m/>
    <m/>
    <m/>
  </r>
  <r>
    <n v="116"/>
    <s v="İSTANBUL FAKTORİNG A.Ş."/>
    <x v="0"/>
    <x v="1"/>
    <d v="2020-07-23T00:00:00"/>
    <s v="Tahsisli"/>
    <n v="100000000"/>
    <n v="14604723.167472361"/>
    <n v="20000000"/>
    <n v="80000000"/>
    <m/>
    <m/>
    <m/>
    <m/>
    <m/>
  </r>
  <r>
    <n v="117"/>
    <s v="NUROL YATIRIM BANKASI A.Ş."/>
    <x v="2"/>
    <x v="2"/>
    <d v="2020-07-23T00:00:00"/>
    <s v="Nitelikli"/>
    <n v="300000000"/>
    <n v="43814169.50241708"/>
    <n v="0"/>
    <n v="300000000"/>
    <m/>
    <m/>
    <m/>
    <m/>
    <m/>
  </r>
  <r>
    <n v="118"/>
    <s v="TÜRKİYE VAKIFLAR BANKASI T.A.O."/>
    <x v="2"/>
    <x v="1"/>
    <d v="2020-07-23T00:00:00"/>
    <s v="Halka Arz/Tahsisli/Nitelikli"/>
    <n v="30000000000"/>
    <n v="4381416950.2417078"/>
    <n v="7369443184"/>
    <n v="22630556816"/>
    <m/>
    <m/>
    <m/>
    <m/>
    <m/>
  </r>
  <r>
    <n v="119"/>
    <s v="KORTEKS MENSUCAT SANAYİ VE TİCARET A.Ş. "/>
    <x v="1"/>
    <x v="1"/>
    <d v="2020-07-28T00:00:00"/>
    <s v="Nitelikli"/>
    <n v="700000000"/>
    <n v="101493402.92880963"/>
    <n v="100750000"/>
    <n v="599250000"/>
    <m/>
    <m/>
    <m/>
    <m/>
    <m/>
  </r>
  <r>
    <n v="120"/>
    <s v="QNB FİNANSBANK A.Ş. "/>
    <x v="2"/>
    <x v="1"/>
    <d v="2020-07-28T00:00:00"/>
    <s v="Halka Arz/Tahsisli/Nitelikli"/>
    <n v="29500000000"/>
    <n v="4277221980.5712628"/>
    <n v="3028515000"/>
    <n v="26471485000"/>
    <m/>
    <m/>
    <m/>
    <m/>
    <m/>
  </r>
  <r>
    <n v="121"/>
    <s v="QNB FİNANSBANK A.Ş. "/>
    <x v="2"/>
    <x v="1"/>
    <d v="2020-07-28T00:00:00"/>
    <s v="Halka Arz/Tahsisli/Nitelikli"/>
    <n v="500000000"/>
    <n v="72495287.806292593"/>
    <n v="0"/>
    <n v="500000000"/>
    <m/>
    <m/>
    <m/>
    <m/>
    <m/>
  </r>
  <r>
    <n v="122"/>
    <s v="TAM FİNANS FAKTORİNG A.Ş."/>
    <x v="0"/>
    <x v="1"/>
    <d v="2020-07-28T00:00:00"/>
    <s v="Tahsisli/Nitelikli"/>
    <n v="276000000"/>
    <n v="40017398.86907351"/>
    <n v="145000000"/>
    <n v="131000000"/>
    <m/>
    <m/>
    <m/>
    <m/>
    <m/>
  </r>
  <r>
    <n v="123"/>
    <s v="TERA YATIRIM MENKUL DEĞERLER A.Ş. "/>
    <x v="0"/>
    <x v="1"/>
    <d v="2020-07-28T00:00:00"/>
    <s v="Tahsisli/Nitelikli"/>
    <n v="145100000"/>
    <n v="21038132.521386109"/>
    <n v="70000000"/>
    <n v="75100000"/>
    <m/>
    <m/>
    <m/>
    <m/>
    <m/>
  </r>
  <r>
    <n v="124"/>
    <s v="AKİŞ GAYRİMENKUL YATIRIM ORTAKLIĞI A.Ş. "/>
    <x v="0"/>
    <x v="1"/>
    <d v="2020-08-13T00:00:00"/>
    <s v="Tahsisli/Nitelikli"/>
    <n v="250000000"/>
    <n v="34116651.655339941"/>
    <n v="0"/>
    <n v="250000000"/>
    <m/>
    <m/>
    <m/>
    <m/>
    <m/>
  </r>
  <r>
    <n v="125"/>
    <s v="ŞEKER YATIRIM MENKUL DEĞERLER A.Ş."/>
    <x v="0"/>
    <x v="1"/>
    <d v="2020-08-13T00:00:00"/>
    <s v="Nitelikli"/>
    <n v="123000000"/>
    <n v="16785392.61442725"/>
    <n v="123000000"/>
    <n v="0"/>
    <m/>
    <m/>
    <m/>
    <m/>
    <m/>
  </r>
  <r>
    <n v="126"/>
    <s v="TEB FİNANSMAN A.Ş. "/>
    <x v="0"/>
    <x v="1"/>
    <d v="2020-08-13T00:00:00"/>
    <s v="Tahsisli/Nitelikli"/>
    <n v="946900000"/>
    <n v="129220229.80976555"/>
    <n v="109925000"/>
    <n v="836975000"/>
    <m/>
    <m/>
    <m/>
    <m/>
    <m/>
  </r>
  <r>
    <n v="127"/>
    <s v="TÜRKİYE HALK BANKASI A.Ş. "/>
    <x v="2"/>
    <x v="1"/>
    <d v="2020-08-13T00:00:00"/>
    <s v="Halka Arz/Tahsisli/Nitelikli"/>
    <n v="30000000000"/>
    <n v="4093998198.6407928"/>
    <n v="4348000000"/>
    <n v="25652000000"/>
    <m/>
    <m/>
    <m/>
    <m/>
    <m/>
  </r>
  <r>
    <n v="128"/>
    <s v="ZKB VARLIK KİRALAMA A.Ş. "/>
    <x v="0"/>
    <x v="0"/>
    <d v="2020-08-13T00:00:00"/>
    <s v="Tahsisli/Nitelikli"/>
    <n v="150000000"/>
    <n v="20469990.993203964"/>
    <n v="0"/>
    <n v="150000000"/>
    <m/>
    <m/>
    <m/>
    <m/>
    <m/>
  </r>
  <r>
    <n v="129"/>
    <s v="ALNUS YATIRIM MENKUL DEĞERLER A.Ş."/>
    <x v="0"/>
    <x v="1"/>
    <d v="2020-08-20T00:00:00"/>
    <s v="Nitelikli"/>
    <n v="60000000"/>
    <n v="8209843.6024793731"/>
    <n v="0"/>
    <n v="60000000"/>
    <m/>
    <m/>
    <m/>
    <m/>
    <m/>
  </r>
  <r>
    <n v="130"/>
    <s v="İŞ FAKTORİNG A.Ş. "/>
    <x v="0"/>
    <x v="1"/>
    <d v="2020-08-20T00:00:00"/>
    <s v="Tahsisli/Nitelikli"/>
    <n v="450000000"/>
    <n v="61573827.018595293"/>
    <n v="330800000"/>
    <n v="119200000"/>
    <m/>
    <m/>
    <m/>
    <m/>
    <m/>
  </r>
  <r>
    <n v="131"/>
    <s v="MİGROS TİCARET A.Ş."/>
    <x v="1"/>
    <x v="1"/>
    <d v="2020-08-20T00:00:00"/>
    <s v="Tahsisli/Nitelikli"/>
    <n v="500000000"/>
    <n v="68415363.353994772"/>
    <n v="0"/>
    <n v="500000000"/>
    <m/>
    <m/>
    <m/>
    <m/>
    <m/>
  </r>
  <r>
    <n v="132"/>
    <s v="MLP SAĞLIK HİZMETLERİ A.Ş. "/>
    <x v="1"/>
    <x v="1"/>
    <d v="2020-08-20T00:00:00"/>
    <s v="Nitelikli"/>
    <n v="500000000"/>
    <n v="68415363.353994772"/>
    <n v="326240000"/>
    <n v="173760000"/>
    <m/>
    <m/>
    <m/>
    <m/>
    <m/>
  </r>
  <r>
    <n v="133"/>
    <s v="YAPI KREDİ YATIRIM MENKUL DEĞERLER A.Ş. "/>
    <x v="0"/>
    <x v="1"/>
    <d v="2020-08-20T00:00:00"/>
    <s v="Tahsisli/Nitelikli"/>
    <n v="1077000000"/>
    <n v="147366692.66450474"/>
    <n v="112995000"/>
    <n v="964005000"/>
    <m/>
    <m/>
    <m/>
    <m/>
    <m/>
  </r>
  <r>
    <n v="134"/>
    <s v=" AK YATIRIM MENKUL DEĞERLER A.Ş."/>
    <x v="0"/>
    <x v="1"/>
    <d v="2020-08-27T00:00:00"/>
    <s v="Nitelikli"/>
    <n v="1400000000"/>
    <n v="190980274.46593732"/>
    <n v="491075000"/>
    <n v="908925000"/>
    <m/>
    <m/>
    <m/>
    <m/>
    <m/>
  </r>
  <r>
    <n v="135"/>
    <s v="BEREKET VARLIK KİRALAMA A.Ş. "/>
    <x v="0"/>
    <x v="0"/>
    <d v="2020-08-27T00:00:00"/>
    <s v="Halka Arz/Tahsisli/Nitelikli"/>
    <n v="15000000000"/>
    <n v="2046217226.4207571"/>
    <n v="5432000000"/>
    <n v="9568000000"/>
    <m/>
    <m/>
    <m/>
    <m/>
    <m/>
  </r>
  <r>
    <n v="136"/>
    <s v="ÇALIK ENERJİ SANAYİ VE TİCARET A.Ş. "/>
    <x v="1"/>
    <x v="1"/>
    <d v="2020-08-27T00:00:00"/>
    <s v="Nitelikli"/>
    <n v="750000000"/>
    <n v="102310861.32103784"/>
    <n v="0"/>
    <n v="750000000"/>
    <m/>
    <m/>
    <m/>
    <m/>
    <m/>
  </r>
  <r>
    <n v="137"/>
    <s v="DENİZBANK A.Ş."/>
    <x v="2"/>
    <x v="1"/>
    <d v="2020-08-27T00:00:00"/>
    <s v="Halka Arz/Tahsisli/Nitelikli"/>
    <n v="25000000000"/>
    <n v="3410362044.034595"/>
    <n v="924600000"/>
    <n v="24075400000"/>
    <m/>
    <m/>
    <m/>
    <m/>
    <m/>
  </r>
  <r>
    <n v="138"/>
    <s v="HALK VARLIK KİRALAMA A.Ş. "/>
    <x v="0"/>
    <x v="0"/>
    <d v="2020-08-27T00:00:00"/>
    <s v="Nitelikli"/>
    <n v="200000000"/>
    <n v="27282896.352276761"/>
    <n v="90000000"/>
    <n v="110000000"/>
    <m/>
    <m/>
    <m/>
    <m/>
    <m/>
  </r>
  <r>
    <n v="139"/>
    <s v="EMLAK VARLIK KİRALAMA A.Ş."/>
    <x v="0"/>
    <x v="0"/>
    <d v="2020-08-27T00:00:00"/>
    <s v="Tahsisli/Nitelikli"/>
    <n v="50000000"/>
    <n v="6820724.0880691903"/>
    <n v="0"/>
    <n v="50000000"/>
    <m/>
    <m/>
    <m/>
    <m/>
    <m/>
  </r>
  <r>
    <n v="140"/>
    <s v="TF VARLIK KİRALAMA A.Ş. "/>
    <x v="0"/>
    <x v="0"/>
    <d v="2020-08-27T00:00:00"/>
    <s v="Halka Arz/Tahsisli/Nitelikli"/>
    <n v="5000000000"/>
    <n v="682072408.80691898"/>
    <n v="4350000000"/>
    <n v="650000000"/>
    <m/>
    <m/>
    <m/>
    <m/>
    <m/>
  </r>
  <r>
    <n v="141"/>
    <s v="DÜNYA VARLIK YÖNETİM A.Ş."/>
    <x v="0"/>
    <x v="1"/>
    <d v="2020-09-02T00:00:00"/>
    <s v="Nitelikli"/>
    <n v="500000000"/>
    <n v="67846287.451150671"/>
    <n v="81500000"/>
    <n v="418500000"/>
    <m/>
    <m/>
    <m/>
    <m/>
    <m/>
  </r>
  <r>
    <n v="142"/>
    <s v="FİBA FAKTORİNG A.Ş."/>
    <x v="0"/>
    <x v="1"/>
    <d v="2020-09-02T00:00:00"/>
    <s v="Tahsisli/Nitelikli"/>
    <n v="240000000"/>
    <n v="32566217.976552323"/>
    <n v="0"/>
    <n v="240000000"/>
    <m/>
    <m/>
    <m/>
    <m/>
    <m/>
  </r>
  <r>
    <n v="143"/>
    <s v="ŞEKER FAKTORİNG A.Ş. "/>
    <x v="0"/>
    <x v="1"/>
    <d v="2020-09-02T00:00:00"/>
    <s v="Nitelikli"/>
    <n v="78000000"/>
    <n v="10584020.842379505"/>
    <n v="78000000"/>
    <n v="0"/>
    <m/>
    <m/>
    <m/>
    <m/>
    <m/>
  </r>
  <r>
    <n v="144"/>
    <s v="YATIRIM VARLIK KİRALAMA A.Ş."/>
    <x v="0"/>
    <x v="0"/>
    <d v="2020-09-02T00:00:00"/>
    <s v="Nitelikli"/>
    <n v="200000000"/>
    <n v="27138514.980460268"/>
    <n v="75000000"/>
    <n v="125000000"/>
    <m/>
    <m/>
    <m/>
    <m/>
    <m/>
  </r>
  <r>
    <n v="145"/>
    <s v="ZORLU FAKTORİNG A.Ş."/>
    <x v="0"/>
    <x v="1"/>
    <d v="2020-09-02T00:00:00"/>
    <s v="Nitelikli"/>
    <n v="200000000"/>
    <n v="27138514.980460268"/>
    <n v="56990000"/>
    <n v="143010000"/>
    <m/>
    <m/>
    <m/>
    <m/>
    <m/>
  </r>
  <r>
    <n v="146"/>
    <s v="İNFO YATIRIM MENKUL DEĞERLER A.Ş."/>
    <x v="0"/>
    <x v="1"/>
    <d v="2020-09-10T00:00:00"/>
    <s v="Nitelikli"/>
    <n v="100000000"/>
    <n v="13389031.705227079"/>
    <n v="100000000"/>
    <n v="0"/>
    <m/>
    <m/>
    <m/>
    <m/>
    <m/>
  </r>
  <r>
    <n v="147"/>
    <s v="NUROL YATIRIM BANKASI A.Ş."/>
    <x v="2"/>
    <x v="1"/>
    <d v="2020-09-10T00:00:00"/>
    <s v="Nitelikli"/>
    <n v="600000000"/>
    <n v="80334190.231362462"/>
    <n v="570000000"/>
    <n v="30000000"/>
    <m/>
    <m/>
    <m/>
    <m/>
    <m/>
  </r>
  <r>
    <n v="148"/>
    <s v="ŞEKER FİNANSAL KİRALAMA A.Ş."/>
    <x v="0"/>
    <x v="1"/>
    <d v="2020-09-10T00:00:00"/>
    <s v="Halka Arz/Tahsisli/Nitelikli"/>
    <n v="125000000"/>
    <n v="16736289.631533848"/>
    <n v="125000000"/>
    <n v="0"/>
    <m/>
    <m/>
    <m/>
    <m/>
    <m/>
  </r>
  <r>
    <n v="149"/>
    <s v="EMLAK KATILIM VARLIK KİRALAMA A.Ş. "/>
    <x v="0"/>
    <x v="0"/>
    <d v="2020-09-17T00:00:00"/>
    <s v="Tahsisli/Nitelikli"/>
    <n v="5000000000"/>
    <n v="664125280.59293103"/>
    <n v="2812803000"/>
    <n v="2187197000"/>
    <m/>
    <m/>
    <m/>
    <m/>
    <m/>
  </r>
  <r>
    <n v="150"/>
    <s v="LİDER FAKTORİNG A.Ş. "/>
    <x v="0"/>
    <x v="1"/>
    <d v="2020-09-17T00:00:00"/>
    <s v="Tahsisli/Nitelikli"/>
    <n v="140000000"/>
    <n v="18595507.856602069"/>
    <n v="0"/>
    <n v="140000000"/>
    <m/>
    <m/>
    <m/>
    <m/>
    <m/>
  </r>
  <r>
    <n v="151"/>
    <s v="OYAK YATIRIM MENKUL DEĞERLER A.Ş."/>
    <x v="0"/>
    <x v="1"/>
    <d v="2020-09-17T00:00:00"/>
    <s v="Tahsisli/Nitelikli"/>
    <n v="510000000"/>
    <n v="67740778.620478973"/>
    <n v="202000000"/>
    <n v="308000000"/>
    <m/>
    <m/>
    <m/>
    <m/>
    <m/>
  </r>
  <r>
    <n v="152"/>
    <s v="TÜRKİYE SINAİ KALKINMA BANKASI A.Ş. "/>
    <x v="2"/>
    <x v="1"/>
    <d v="2020-09-17T00:00:00"/>
    <s v="Yurtdışı"/>
    <m/>
    <m/>
    <m/>
    <m/>
    <n v="750000000"/>
    <s v="Amerikan Doları"/>
    <n v="0"/>
    <n v="750000000"/>
    <n v="0"/>
  </r>
  <r>
    <n v="153"/>
    <s v="AKTİF YATIRIM BANKASI A.Ş. "/>
    <x v="2"/>
    <x v="1"/>
    <d v="2020-09-24T00:00:00"/>
    <s v="Halka Arz/Nitelikli"/>
    <n v="3000000000"/>
    <n v="390787828.26177573"/>
    <n v="3000000000"/>
    <n v="0"/>
    <m/>
    <m/>
    <m/>
    <m/>
    <m/>
  </r>
  <r>
    <n v="154"/>
    <s v="HSBC BANK A.Ş. "/>
    <x v="2"/>
    <x v="1"/>
    <d v="2020-09-24T00:00:00"/>
    <s v="Tahsisli/Nitelikli"/>
    <n v="3000000000"/>
    <n v="390787828.26177573"/>
    <n v="1000000000"/>
    <n v="2000000000"/>
    <m/>
    <m/>
    <m/>
    <m/>
    <m/>
  </r>
  <r>
    <n v="155"/>
    <s v="İŞ FAKTORİNG A.Ş."/>
    <x v="0"/>
    <x v="1"/>
    <d v="2020-09-24T00:00:00"/>
    <s v="Tahsisli/Nitelikli"/>
    <n v="672000000"/>
    <n v="87536473.530637771"/>
    <n v="648340000"/>
    <n v="23660000"/>
    <m/>
    <m/>
    <m/>
    <m/>
    <m/>
  </r>
  <r>
    <n v="156"/>
    <s v="ANADOLUBANK A.Ş. "/>
    <x v="2"/>
    <x v="1"/>
    <d v="2020-09-30T00:00:00"/>
    <s v="Tahsisli/Nitelikli"/>
    <n v="1800000000"/>
    <n v="231773582.96206638"/>
    <n v="0"/>
    <n v="1800000000"/>
    <m/>
    <m/>
    <m/>
    <m/>
    <m/>
  </r>
  <r>
    <n v="157"/>
    <s v="QNB FİNANS YATIRIM MENKUL DEĞERLER A.Ş. "/>
    <x v="0"/>
    <x v="1"/>
    <d v="2020-09-30T00:00:00"/>
    <s v="Nitelikli"/>
    <n v="1000000000"/>
    <n v="128763101.64559244"/>
    <n v="0"/>
    <n v="1000000000"/>
    <m/>
    <m/>
    <m/>
    <m/>
    <m/>
  </r>
  <r>
    <n v="158"/>
    <s v="A1 CAPİTAL YATIRIM MENKUL DEĞERLER A.Ş. "/>
    <x v="0"/>
    <x v="1"/>
    <d v="2020-10-15T00:00:00"/>
    <s v="Nitelikli"/>
    <n v="50000000"/>
    <n v="6308431.8500107238"/>
    <n v="50000000"/>
    <n v="0"/>
    <m/>
    <m/>
    <m/>
    <m/>
    <m/>
  </r>
  <r>
    <n v="159"/>
    <s v="BİRİKİM VARLIK YÖNETİM A.Ş. "/>
    <x v="0"/>
    <x v="1"/>
    <d v="2020-10-15T00:00:00"/>
    <s v="Nitelikli"/>
    <n v="122000000"/>
    <n v="15392573.714026166"/>
    <n v="15000000"/>
    <n v="107000000"/>
    <m/>
    <m/>
    <m/>
    <m/>
    <m/>
  </r>
  <r>
    <n v="160"/>
    <s v="DENİZ YATIRIM MENKUL KIYMETLER A.Ş. "/>
    <x v="0"/>
    <x v="1"/>
    <d v="2020-10-15T00:00:00"/>
    <s v="Nitelikli"/>
    <n v="960000000"/>
    <n v="121121891.5202059"/>
    <n v="0"/>
    <n v="960000000"/>
    <m/>
    <m/>
    <m/>
    <m/>
    <m/>
  </r>
  <r>
    <n v="161"/>
    <s v="HALK FİNANSAL KİRALAMA A.Ş. "/>
    <x v="0"/>
    <x v="1"/>
    <d v="2020-10-15T00:00:00"/>
    <s v="Nitelikli"/>
    <n v="746000000"/>
    <n v="94121803.202160001"/>
    <n v="0"/>
    <n v="746000000"/>
    <m/>
    <m/>
    <m/>
    <m/>
    <m/>
  </r>
  <r>
    <n v="162"/>
    <s v="ŞEKER FAKTORİNG A.Ş. "/>
    <x v="0"/>
    <x v="1"/>
    <d v="2020-10-15T00:00:00"/>
    <s v="Nitelikli"/>
    <n v="79000000"/>
    <n v="9967322.3230169434"/>
    <n v="79000000"/>
    <n v="0"/>
    <m/>
    <m/>
    <m/>
    <m/>
    <m/>
  </r>
  <r>
    <n v="163"/>
    <s v="TACİRLER YATIRIM MENKUL DEĞERLER A.Ş. "/>
    <x v="0"/>
    <x v="1"/>
    <d v="2020-10-15T00:00:00"/>
    <s v="Nitelikli"/>
    <n v="450000000"/>
    <n v="56775886.650096513"/>
    <n v="87000000"/>
    <n v="363000000"/>
    <m/>
    <m/>
    <m/>
    <m/>
    <m/>
  </r>
  <r>
    <n v="164"/>
    <s v="ÜLKER BİSKÜVİ SANAYİ A.Ş. "/>
    <x v="1"/>
    <x v="1"/>
    <d v="2020-10-15T00:00:00"/>
    <s v="Yurtdışı"/>
    <m/>
    <m/>
    <m/>
    <m/>
    <n v="750000000"/>
    <s v="Amerikan Doları"/>
    <n v="650000000"/>
    <n v="100000000"/>
    <n v="4831255000"/>
  </r>
  <r>
    <n v="165"/>
    <s v="VAKIF FAKTORİNG A.Ş. "/>
    <x v="0"/>
    <x v="1"/>
    <d v="2020-10-15T00:00:00"/>
    <s v="Nitelikli"/>
    <n v="1100000000"/>
    <n v="138785500.70023593"/>
    <n v="777300000"/>
    <n v="322700000"/>
    <m/>
    <m/>
    <m/>
    <m/>
    <m/>
  </r>
  <r>
    <n v="166"/>
    <s v="ZORLU ENERJİ ELEKTRİK ÜRETİM A.Ş."/>
    <x v="1"/>
    <x v="1"/>
    <d v="2020-10-15T00:00:00"/>
    <s v="Nitelikli"/>
    <n v="950000000"/>
    <n v="119860205.15020375"/>
    <n v="72830000"/>
    <n v="877170000"/>
    <m/>
    <m/>
    <m/>
    <m/>
    <m/>
  </r>
  <r>
    <n v="167"/>
    <s v="İSTANBUL BÜYÜKŞEHİR BELEDİYESİ "/>
    <x v="3"/>
    <x v="1"/>
    <d v="2020-10-22T00:00:00"/>
    <s v="Yurtdışı"/>
    <m/>
    <m/>
    <m/>
    <m/>
    <n v="554000000"/>
    <s v="Euro"/>
    <n v="467008945.67990458"/>
    <n v="86991054.32009542"/>
    <n v="4265146000"/>
  </r>
  <r>
    <n v="168"/>
    <s v="QNB FİNANS FAKTORİNG A.Ş. "/>
    <x v="0"/>
    <x v="1"/>
    <d v="2020-10-22T00:00:00"/>
    <s v="Tahsisli/Nitelikli"/>
    <n v="604500000"/>
    <n v="77335414.374536246"/>
    <n v="326110000"/>
    <n v="278390000"/>
    <m/>
    <m/>
    <m/>
    <m/>
    <m/>
  </r>
  <r>
    <n v="169"/>
    <s v="ŞEKERBANK T.A.Ş."/>
    <x v="2"/>
    <x v="1"/>
    <d v="2020-10-22T00:00:00"/>
    <s v="Tahsisli/Nitelikli"/>
    <n v="1500000000"/>
    <n v="191899291.25195098"/>
    <n v="0"/>
    <n v="1500000000"/>
    <m/>
    <m/>
    <m/>
    <m/>
    <m/>
  </r>
  <r>
    <n v="170"/>
    <s v="TÜRKİYE İŞ BANKASI A.Ş. "/>
    <x v="2"/>
    <x v="1"/>
    <d v="2020-10-22T00:00:00"/>
    <s v="Nitelikli"/>
    <n v="5000000000"/>
    <n v="639664304.17316985"/>
    <n v="0"/>
    <n v="5000000000"/>
    <m/>
    <m/>
    <m/>
    <m/>
    <m/>
  </r>
  <r>
    <n v="171"/>
    <s v="ÜNLÜ MENKUL DEĞERLER A.Ş."/>
    <x v="0"/>
    <x v="1"/>
    <d v="2020-10-22T00:00:00"/>
    <s v="Nitelikli"/>
    <n v="150000000"/>
    <n v="19189929.125195097"/>
    <n v="999999"/>
    <n v="149000001"/>
    <m/>
    <m/>
    <m/>
    <m/>
    <m/>
  </r>
  <r>
    <n v="172"/>
    <s v="HALK VARLIK KİRALAMA A.Ş. "/>
    <x v="0"/>
    <x v="0"/>
    <d v="2020-10-28T00:00:00"/>
    <s v="Nitelikli"/>
    <n v="2000000000"/>
    <n v="245830106.8131814"/>
    <n v="46000000"/>
    <n v="1954000000"/>
    <m/>
    <m/>
    <m/>
    <m/>
    <m/>
  </r>
  <r>
    <n v="173"/>
    <s v="MOGAN ENERJİ YATIRIM HOLDİNG A.Ş. "/>
    <x v="1"/>
    <x v="1"/>
    <d v="2020-10-28T00:00:00"/>
    <s v="Nitelikli"/>
    <n v="235000000"/>
    <n v="28885037.550548814"/>
    <n v="0"/>
    <n v="235000000"/>
    <m/>
    <m/>
    <m/>
    <m/>
    <m/>
  </r>
  <r>
    <n v="174"/>
    <s v="PASHA YATIRIM BANKASI A.Ş."/>
    <x v="2"/>
    <x v="2"/>
    <d v="2020-10-28T00:00:00"/>
    <s v="Nitelikli"/>
    <n v="45000000"/>
    <n v="5531177.4032965815"/>
    <n v="0"/>
    <n v="45000000"/>
    <m/>
    <m/>
    <m/>
    <m/>
    <m/>
  </r>
  <r>
    <n v="175"/>
    <s v="TÜRKİYE İHRACAT KREDİ BANKASI A.Ş.(TÜRK EXIMBANK)"/>
    <x v="2"/>
    <x v="1"/>
    <d v="2020-10-28T00:00:00"/>
    <s v="Tahsisli/Nitelikli"/>
    <n v="5000000000"/>
    <n v="614575267.0329535"/>
    <n v="0"/>
    <n v="5000000000"/>
    <m/>
    <m/>
    <m/>
    <m/>
    <m/>
  </r>
  <r>
    <n v="176"/>
    <s v="ULUSAL FAKTORİNG A.Ş."/>
    <x v="0"/>
    <x v="1"/>
    <d v="2020-11-05T00:00:00"/>
    <s v="Nitelikli"/>
    <n v="200000000"/>
    <n v="23649327.7678582"/>
    <n v="0"/>
    <n v="200000000"/>
    <m/>
    <m/>
    <m/>
    <m/>
    <m/>
  </r>
  <r>
    <n v="177"/>
    <s v="ORFİN FİNANSMAN A.Ş."/>
    <x v="0"/>
    <x v="1"/>
    <d v="2020-11-05T00:00:00"/>
    <s v="Tahsisli/Nitelikli"/>
    <n v="400000000"/>
    <n v="47298655.5357164"/>
    <n v="130000000"/>
    <n v="270000000"/>
    <m/>
    <m/>
    <m/>
    <m/>
    <m/>
  </r>
  <r>
    <n v="178"/>
    <s v="PHİLLİPCAPİTAL MENKUL DEĞERLER A.Ş. "/>
    <x v="0"/>
    <x v="1"/>
    <d v="2020-11-05T00:00:00"/>
    <s v="Tahsisli/Nitelikli"/>
    <n v="287720000"/>
    <n v="34021922.926840805"/>
    <n v="136230000"/>
    <n v="151490000"/>
    <m/>
    <m/>
    <m/>
    <m/>
    <m/>
  </r>
  <r>
    <n v="179"/>
    <s v="DENGE VARLIK YÖNETİM A.Ş. "/>
    <x v="0"/>
    <x v="1"/>
    <d v="2020-11-12T00:00:00"/>
    <s v="Tahsisli/Nitelikli"/>
    <n v="46000000"/>
    <n v="5894639.7221830674"/>
    <n v="0"/>
    <n v="46000000"/>
    <m/>
    <m/>
    <m/>
    <m/>
    <m/>
  </r>
  <r>
    <n v="180"/>
    <s v="ALTERNATİFBANK A.Ş"/>
    <x v="2"/>
    <x v="1"/>
    <d v="2020-11-12T00:00:00"/>
    <s v="Tahsisli/Nitelikli"/>
    <n v="2200000000"/>
    <n v="281917551.93049449"/>
    <n v="0"/>
    <n v="2200000000"/>
    <m/>
    <m/>
    <m/>
    <m/>
    <m/>
  </r>
  <r>
    <n v="181"/>
    <s v="BOĞAZİÇİ VARLIK YÖNETİM A.Ş."/>
    <x v="0"/>
    <x v="1"/>
    <d v="2020-11-12T00:00:00"/>
    <s v="Nitelikli"/>
    <n v="80000000"/>
    <n v="10251547.342927072"/>
    <n v="10000000"/>
    <n v="70000000"/>
    <m/>
    <m/>
    <m/>
    <m/>
    <m/>
  </r>
  <r>
    <n v="182"/>
    <s v="ÇALIK HOLDİNG A.Ş."/>
    <x v="1"/>
    <x v="1"/>
    <d v="2020-11-12T00:00:00"/>
    <s v="Yurtdışı"/>
    <m/>
    <m/>
    <m/>
    <m/>
    <n v="100000000"/>
    <s v="Amerikan Doları"/>
    <n v="85000000"/>
    <n v="15000000"/>
    <n v="631779500"/>
  </r>
  <r>
    <n v="183"/>
    <s v="EKO FAKTORİNG A.Ş."/>
    <x v="0"/>
    <x v="1"/>
    <d v="2020-11-12T00:00:00"/>
    <s v="Nitelikli"/>
    <n v="70000000"/>
    <n v="8970103.9250611886"/>
    <n v="29500000"/>
    <n v="40500000"/>
    <m/>
    <m/>
    <m/>
    <m/>
    <m/>
  </r>
  <r>
    <n v="184"/>
    <s v="NOBEL İLAÇ SANAYİİ VE TİCARET A.Ş."/>
    <x v="1"/>
    <x v="1"/>
    <d v="2020-11-12T00:00:00"/>
    <s v="Nitelikli"/>
    <n v="250000000"/>
    <n v="32036085.446647104"/>
    <n v="0"/>
    <n v="250000000"/>
    <m/>
    <m/>
    <m/>
    <m/>
    <m/>
  </r>
  <r>
    <n v="185"/>
    <s v="NUROL HOLDİNG A.Ş. "/>
    <x v="1"/>
    <x v="1"/>
    <d v="2020-11-12T00:00:00"/>
    <s v="Tahsisli/Nitelikli"/>
    <n v="1000000000"/>
    <n v="128144341.78658842"/>
    <n v="230000000"/>
    <n v="770000000"/>
    <m/>
    <m/>
    <m/>
    <m/>
    <m/>
  </r>
  <r>
    <n v="186"/>
    <s v="NUROL VARLIK KİRALAMA A.Ş."/>
    <x v="0"/>
    <x v="0"/>
    <d v="2020-11-12T00:00:00"/>
    <s v="Tahsisli/Nitelikli"/>
    <n v="500000000"/>
    <n v="64072170.893294208"/>
    <n v="0"/>
    <n v="500000000"/>
    <m/>
    <m/>
    <m/>
    <m/>
    <m/>
  </r>
  <r>
    <n v="187"/>
    <s v=" TURKCELL FİNANSMAN A.Ş."/>
    <x v="0"/>
    <x v="1"/>
    <d v="2020-11-12T00:00:00"/>
    <s v="Tahsisli/Nitelikli"/>
    <n v="500000000"/>
    <n v="64072170.893294208"/>
    <n v="0"/>
    <n v="500000000"/>
    <m/>
    <m/>
    <m/>
    <m/>
    <m/>
  </r>
  <r>
    <n v="188"/>
    <s v="TÜPRAŞ TÜRKİYE PETROL RAFİNERİLERİ A.Ş. "/>
    <x v="1"/>
    <x v="1"/>
    <d v="2020-11-12T00:00:00"/>
    <s v="Nitelikli"/>
    <n v="2000000000"/>
    <n v="256288683.57317683"/>
    <n v="500000000"/>
    <n v="1500000000"/>
    <m/>
    <m/>
    <m/>
    <m/>
    <m/>
  </r>
  <r>
    <n v="189"/>
    <s v="TÜRKİYE İŞ BANKASI A.Ş."/>
    <x v="2"/>
    <x v="1"/>
    <d v="2020-11-12T00:00:00"/>
    <s v="Halka Arz/Tahsisli/Nitelikli"/>
    <n v="30000000000"/>
    <n v="3844330253.5976524"/>
    <n v="243750380"/>
    <n v="29756249620"/>
    <m/>
    <m/>
    <m/>
    <m/>
    <m/>
  </r>
  <r>
    <n v="190"/>
    <s v="TÜRKİYE İŞ BANKASI A.Ş. "/>
    <x v="2"/>
    <x v="1"/>
    <d v="2020-11-12T00:00:00"/>
    <s v="Nitelikli"/>
    <n v="3000000000"/>
    <n v="384433025.35976523"/>
    <n v="0"/>
    <n v="3000000000"/>
    <m/>
    <m/>
    <m/>
    <m/>
    <m/>
  </r>
  <r>
    <n v="191"/>
    <s v="YAPI VE KREDİ BANKASI A.Ş. "/>
    <x v="2"/>
    <x v="1"/>
    <d v="2020-11-12T00:00:00"/>
    <s v="Halka Arz/Nitelikli"/>
    <n v="25000000000"/>
    <n v="3203608544.6647105"/>
    <n v="1113180000"/>
    <n v="23886820000"/>
    <m/>
    <m/>
    <m/>
    <m/>
    <m/>
  </r>
  <r>
    <n v="192"/>
    <s v="YAPI VE KREDİ BANKASI A.Ş. "/>
    <x v="2"/>
    <x v="1"/>
    <d v="2020-11-12T00:00:00"/>
    <s v="Nitelikli"/>
    <n v="5000000000"/>
    <n v="640721708.93294203"/>
    <n v="0"/>
    <n v="5000000000"/>
    <m/>
    <m/>
    <m/>
    <m/>
    <m/>
  </r>
  <r>
    <n v="193"/>
    <s v="EMLAK VARLIK KİRALAMA A.Ş."/>
    <x v="0"/>
    <x v="0"/>
    <d v="2020-11-12T00:00:00"/>
    <s v="Tahsisli/Nitelikli"/>
    <n v="50000000"/>
    <n v="6407217.0893294206"/>
    <n v="0"/>
    <n v="50000000"/>
    <m/>
    <m/>
    <m/>
    <m/>
    <m/>
  </r>
  <r>
    <n v="194"/>
    <s v="GLOBAL MENKUL DEĞERLER A.Ş. "/>
    <x v="0"/>
    <x v="1"/>
    <d v="2020-11-19T00:00:00"/>
    <s v="Tahsisli/Nitelikli"/>
    <n v="100000000"/>
    <n v="13014563.296328591"/>
    <n v="47109000"/>
    <n v="52891000"/>
    <m/>
    <m/>
    <m/>
    <m/>
    <m/>
  </r>
  <r>
    <n v="195"/>
    <s v="SÜMER VARLIK YÖNETİM A.Ş. "/>
    <x v="0"/>
    <x v="1"/>
    <d v="2020-11-19T00:00:00"/>
    <s v="Nitelikli"/>
    <n v="95000000"/>
    <n v="12363835.131512161"/>
    <n v="0"/>
    <n v="95000000"/>
    <m/>
    <m/>
    <m/>
    <m/>
    <m/>
  </r>
  <r>
    <n v="196"/>
    <s v="ŞEKER FİNANSAL KİRALAMA A.Ş."/>
    <x v="0"/>
    <x v="1"/>
    <d v="2020-11-19T00:00:00"/>
    <s v="Halka Arz/Tahsisli/Nitelikli"/>
    <n v="250000000"/>
    <n v="32536408.240821481"/>
    <n v="189000000"/>
    <n v="61000000"/>
    <m/>
    <m/>
    <m/>
    <m/>
    <m/>
  </r>
  <r>
    <n v="197"/>
    <s v="ŞEKER YATIRIM MENKUL DEĞERLER A.Ş."/>
    <x v="0"/>
    <x v="1"/>
    <d v="2020-11-19T00:00:00"/>
    <s v="Nitelikli"/>
    <n v="125000000"/>
    <n v="16268204.12041074"/>
    <n v="88340000"/>
    <n v="36660000"/>
    <m/>
    <m/>
    <m/>
    <m/>
    <m/>
  </r>
  <r>
    <n v="198"/>
    <s v="ARENA FAKTORİNG A.Ş. "/>
    <x v="0"/>
    <x v="1"/>
    <d v="2020-11-26T00:00:00"/>
    <s v="Nitelikli"/>
    <n v="15500000"/>
    <n v="1959842.2010924539"/>
    <n v="15500000"/>
    <n v="0"/>
    <m/>
    <m/>
    <m/>
    <m/>
    <m/>
  </r>
  <r>
    <n v="199"/>
    <s v="NUROL YATIRIM BANKASI A.Ş."/>
    <x v="2"/>
    <x v="1"/>
    <d v="2020-11-26T00:00:00"/>
    <s v="Nitelikli"/>
    <n v="1200000000"/>
    <n v="151729718.79425448"/>
    <n v="100000000"/>
    <n v="1100000000"/>
    <m/>
    <m/>
    <m/>
    <m/>
    <m/>
  </r>
  <r>
    <n v="200"/>
    <s v="AKTİF YATIRIM BANKASI A.Ş. "/>
    <x v="2"/>
    <x v="1"/>
    <d v="2020-12-03T00:00:00"/>
    <s v="Halka Arz/Nitelikli"/>
    <n v="2250000000"/>
    <n v="286208563.36021572"/>
    <n v="0"/>
    <n v="2250000000"/>
    <m/>
    <m/>
    <m/>
    <m/>
    <m/>
  </r>
  <r>
    <n v="201"/>
    <s v="AKTİF YATIRIM BANKASI A.Ş. (12) NO'LU VARLIK FİNANSMAN FONU"/>
    <x v="0"/>
    <x v="2"/>
    <d v="2020-12-03T00:00:00"/>
    <s v="Nitelikli"/>
    <n v="800000000"/>
    <n v="101763044.75029893"/>
    <n v="500800000"/>
    <n v="299200000"/>
    <m/>
    <m/>
    <m/>
    <m/>
    <m/>
  </r>
  <r>
    <n v="202"/>
    <s v="DESTEK FAKTORİNG A.Ş."/>
    <x v="0"/>
    <x v="1"/>
    <d v="2020-12-03T00:00:00"/>
    <s v="Nitelikli"/>
    <n v="150000000"/>
    <n v="19080570.890681051"/>
    <n v="0"/>
    <n v="150000000"/>
    <m/>
    <m/>
    <m/>
    <m/>
    <m/>
  </r>
  <r>
    <n v="203"/>
    <s v="İNFO YATIRIM MENKUL DEĞERLER A.Ş."/>
    <x v="0"/>
    <x v="1"/>
    <d v="2020-12-03T00:00:00"/>
    <s v="Nitelikli"/>
    <n v="150000000"/>
    <n v="19080570.890681051"/>
    <n v="140000000"/>
    <n v="10000000"/>
    <m/>
    <m/>
    <m/>
    <m/>
    <m/>
  </r>
  <r>
    <n v="204"/>
    <s v="KT KİRA SERTİFİKALARI VARLIK KİRALAMA A.Ş. "/>
    <x v="0"/>
    <x v="0"/>
    <d v="2020-12-03T00:00:00"/>
    <s v="Tahsisli/Nitelikli"/>
    <n v="10000000000"/>
    <n v="1272038059.3787367"/>
    <n v="250000000"/>
    <n v="9750000000"/>
    <m/>
    <m/>
    <m/>
    <m/>
    <m/>
  </r>
  <r>
    <n v="205"/>
    <s v="VOLKSWAGEN DOĞUŞ FİNANSMAN A.Ş."/>
    <x v="0"/>
    <x v="1"/>
    <d v="2020-12-03T00:00:00"/>
    <s v="Nitelikli"/>
    <n v="700000000"/>
    <n v="89042664.15651156"/>
    <n v="0"/>
    <n v="700000000"/>
    <m/>
    <m/>
    <m/>
    <m/>
    <m/>
  </r>
  <r>
    <n v="206"/>
    <s v=" ŞEKER FAKTORİNG A.Ş. "/>
    <x v="0"/>
    <x v="1"/>
    <d v="2020-12-10T00:00:00"/>
    <s v="Nitelikli"/>
    <n v="76000000"/>
    <n v="9664292.9806714151"/>
    <n v="44342700"/>
    <n v="31657300"/>
    <m/>
    <m/>
    <m/>
    <m/>
    <m/>
  </r>
  <r>
    <n v="207"/>
    <s v="YAPI KREDİ FAKTORİNG A.Ş. "/>
    <x v="0"/>
    <x v="1"/>
    <d v="2020-12-10T00:00:00"/>
    <s v="Tahsisli/Nitelikli"/>
    <n v="800000000"/>
    <n v="101729399.7965412"/>
    <n v="261045000"/>
    <n v="538955000"/>
    <m/>
    <m/>
    <m/>
    <m/>
    <m/>
  </r>
  <r>
    <n v="208"/>
    <s v="AKDENİZ FAKTORİNG A.Ş. "/>
    <x v="0"/>
    <x v="1"/>
    <d v="2020-12-17T00:00:00"/>
    <s v="Nitelikli"/>
    <n v="252274000"/>
    <n v="32488602.704443015"/>
    <n v="17000000"/>
    <n v="235274000"/>
    <m/>
    <m/>
    <m/>
    <m/>
    <m/>
  </r>
  <r>
    <n v="209"/>
    <s v=" ATA GAYRİMENKUL YATIRIM ORTAKLIĞI A.Ş. "/>
    <x v="0"/>
    <x v="1"/>
    <d v="2020-12-17T00:00:00"/>
    <s v="Nitelikli"/>
    <n v="100000000"/>
    <n v="12878300.064391501"/>
    <n v="50000000"/>
    <n v="50000000"/>
    <m/>
    <m/>
    <m/>
    <m/>
    <m/>
  </r>
  <r>
    <n v="210"/>
    <s v=" ENERJİSA ENERJİ A.Ş. "/>
    <x v="1"/>
    <x v="1"/>
    <d v="2020-12-17T00:00:00"/>
    <s v="Nitelikli"/>
    <n v="1500000000"/>
    <n v="193174500.96587253"/>
    <n v="0"/>
    <n v="1500000000"/>
    <m/>
    <m/>
    <m/>
    <m/>
    <m/>
  </r>
  <r>
    <n v="211"/>
    <s v=" HEKTAŞ TİCARET T.A.Ş. "/>
    <x v="1"/>
    <x v="1"/>
    <d v="2020-12-17T00:00:00"/>
    <s v="Tahsisli/Nitelikli"/>
    <n v="500000000"/>
    <n v="64391500.321957506"/>
    <n v="0"/>
    <n v="500000000"/>
    <m/>
    <m/>
    <m/>
    <m/>
    <m/>
  </r>
  <r>
    <n v="212"/>
    <s v="PALGAZ DOĞALGAZ DAĞITIM SANAYİ VE TİCARET A.Ş."/>
    <x v="1"/>
    <x v="1"/>
    <d v="2020-12-17T00:00:00"/>
    <s v="Nitelikli"/>
    <n v="300000000"/>
    <n v="38634900.193174504"/>
    <n v="0"/>
    <n v="300000000"/>
    <m/>
    <m/>
    <m/>
    <m/>
    <m/>
  </r>
  <r>
    <n v="213"/>
    <s v="YATIRIM FİNANSMAN MENKUL DEĞERLER A.Ş."/>
    <x v="0"/>
    <x v="1"/>
    <d v="2020-12-17T00:00:00"/>
    <s v="Nitelikli"/>
    <n v="360000000"/>
    <n v="46361880.2318094"/>
    <n v="0"/>
    <n v="360000000"/>
    <m/>
    <m/>
    <m/>
    <m/>
    <m/>
  </r>
  <r>
    <n v="214"/>
    <s v="ARÇELİK A.Ş. "/>
    <x v="1"/>
    <x v="1"/>
    <d v="2020-12-24T00:00:00"/>
    <s v="Nitelikli"/>
    <n v="1500000000"/>
    <n v="196522855.60810724"/>
    <n v="0"/>
    <n v="1500000000"/>
    <m/>
    <m/>
    <m/>
    <m/>
    <m/>
  </r>
  <r>
    <n v="215"/>
    <s v="BNP PARİBAS FİNANSAL KİRALAMA A.Ş."/>
    <x v="0"/>
    <x v="1"/>
    <d v="2020-12-24T00:00:00"/>
    <s v="Tahsisli/Nitelikli"/>
    <n v="500000000"/>
    <n v="65507618.536035739"/>
    <n v="0"/>
    <n v="500000000"/>
    <m/>
    <m/>
    <m/>
    <m/>
    <m/>
  </r>
  <r>
    <n v="216"/>
    <s v="GARANTİ FİNANSAL KİRALAMA A.Ş."/>
    <x v="0"/>
    <x v="1"/>
    <d v="2020-12-24T00:00:00"/>
    <s v="Nitelikli"/>
    <n v="2500000000"/>
    <n v="327538092.6801787"/>
    <n v="0"/>
    <n v="2500000000"/>
    <m/>
    <m/>
    <m/>
    <m/>
    <m/>
  </r>
  <r>
    <n v="217"/>
    <s v="HUZUR FAKTORİNG A.Ş. "/>
    <x v="0"/>
    <x v="1"/>
    <d v="2020-12-24T00:00:00"/>
    <s v="Nitelikli"/>
    <n v="100000000"/>
    <n v="13101523.707207149"/>
    <n v="0"/>
    <n v="100000000"/>
    <m/>
    <m/>
    <m/>
    <m/>
    <m/>
  </r>
  <r>
    <n v="218"/>
    <s v="TÜRKİYE GARANTİ BANKASI A.Ş. "/>
    <x v="2"/>
    <x v="1"/>
    <d v="2020-12-24T00:00:00"/>
    <s v="Halka Arz/Tahsisli/Nitelikli"/>
    <n v="30000000000"/>
    <n v="3930457112.1621447"/>
    <n v="0"/>
    <n v="30000000000"/>
    <m/>
    <m/>
    <m/>
    <m/>
    <m/>
  </r>
  <r>
    <n v="219"/>
    <s v="TÜRKİYE GARANTİ BANKASI A.Ş. "/>
    <x v="2"/>
    <x v="1"/>
    <d v="2020-12-24T00:00:00"/>
    <s v="Nitelikli"/>
    <n v="7000000000"/>
    <n v="917106659.50450039"/>
    <n v="0"/>
    <n v="700000000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6" firstHeaderRow="0" firstDataRow="1" firstDataCol="1"/>
  <pivotFields count="15">
    <pivotField showAll="0"/>
    <pivotField showAll="0"/>
    <pivotField axis="axisRow" showAll="0">
      <items count="5">
        <item x="2"/>
        <item x="3"/>
        <item x="0"/>
        <item x="1"/>
        <item t="default"/>
      </items>
    </pivotField>
    <pivotField axis="axisRow" showAll="0">
      <items count="5">
        <item x="1"/>
        <item x="3"/>
        <item x="0"/>
        <item x="2"/>
        <item t="default"/>
      </items>
    </pivotField>
    <pivotField numFmtId="14" showAll="0"/>
    <pivotField showAll="0"/>
    <pivotField dataField="1"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</pivotFields>
  <rowFields count="2">
    <field x="2"/>
    <field x="3"/>
  </rowFields>
  <rowItems count="13">
    <i>
      <x/>
    </i>
    <i r="1">
      <x/>
    </i>
    <i r="1">
      <x v="1"/>
    </i>
    <i r="1">
      <x v="3"/>
    </i>
    <i>
      <x v="1"/>
    </i>
    <i r="1">
      <x/>
    </i>
    <i>
      <x v="2"/>
    </i>
    <i r="1">
      <x/>
    </i>
    <i r="1">
      <x v="2"/>
    </i>
    <i r="1">
      <x v="3"/>
    </i>
    <i>
      <x v="3"/>
    </i>
    <i r="1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Yurtiçi İhraç Limiti Nominal Tutar (TL)" fld="6" baseField="2" baseItem="0"/>
    <dataField name="Sum of Yurtiçi Satışı Gerçekleşen Nominal Tutar (TL)" fld="8" baseField="2" baseItem="0"/>
    <dataField name="Sum of Yurtiçi Satışa Hazır Nominal Tutar (TL)" fld="9" baseField="2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5402945" displayName="Table5402945" ref="A3:P226" totalsRowCount="1" dataDxfId="34" tableBorderDxfId="33">
  <autoFilter ref="A3:P225"/>
  <sortState ref="A277:Q305">
    <sortCondition sortBy="cellColor" ref="B2:B309" dxfId="32"/>
  </sortState>
  <tableColumns count="16">
    <tableColumn id="1" name="Sıra" dataDxfId="31" totalsRowDxfId="30"/>
    <tableColumn id="2" name="Şirket Adı" dataDxfId="29" totalsRowDxfId="28"/>
    <tableColumn id="10" name="Grubu" dataDxfId="27" totalsRowDxfId="26"/>
    <tableColumn id="3" name="Sermaye Piyasası Aracının Türü" dataDxfId="25" totalsRowDxfId="24"/>
    <tableColumn id="6" name="İzahname/ihraç Belgesi_x000a_Kurul Kararı Tarihi" dataDxfId="23" totalsRowDxfId="22"/>
    <tableColumn id="7" name="Satış Yöntemi_x000a_" dataDxfId="21" totalsRowDxfId="20"/>
    <tableColumn id="8" name="Yurtiçi İhraç Limiti Nominal Tutar (TL)" dataDxfId="19" totalsRowDxfId="18"/>
    <tableColumn id="9" name="Yurtiçi İhraç Limiti Nominal Tutar ABD Doları Karşılığı*" dataDxfId="17" totalsRowDxfId="16">
      <calculatedColumnFormula>Table5402945[[#This Row],[Yurtiçi İhraç Limiti Nominal Tutar (TL)]]/Table5402945[[#This Row],[Kurul karar tarihindeki TCMB Döviz Satış Kuru]]</calculatedColumnFormula>
    </tableColumn>
    <tableColumn id="12" name="Yurtiçi Satışı Gerçekleşen Nominal Tutar (TL)" dataDxfId="15" totalsRowDxfId="14"/>
    <tableColumn id="13" name="Yurtiçi Satışa Hazır Nominal Tutar (TL)" dataDxfId="13" totalsRowDxfId="12">
      <calculatedColumnFormula>Table5402945[[#This Row],[Yurtiçi İhraç Limiti Nominal Tutar (TL)]]-Table5402945[[#This Row],[Yurtiçi Satışı Gerçekleşen Nominal Tutar (TL)]]</calculatedColumnFormula>
    </tableColumn>
    <tableColumn id="19" name="YURTDIŞI İhraç Limiti Nominal Tutar" dataDxfId="11" totalsRowDxfId="10"/>
    <tableColumn id="20" name="YURTDIŞI İhraç Limiti Para Birimi" dataDxfId="9" totalsRowDxfId="8"/>
    <tableColumn id="14" name="YURTDIŞI Satışı Gerçekleşen Nominal Tutar" dataDxfId="7" totalsRowDxfId="6"/>
    <tableColumn id="15" name="YURTDIŞI Satışa Hazır Nominal Tutar" dataDxfId="5" totalsRowDxfId="4">
      <calculatedColumnFormula>K4-M4</calculatedColumnFormula>
    </tableColumn>
    <tableColumn id="22" name="YURTDIŞI Satışı Gerçekleşen Nominal Tutar (TL)**" dataDxfId="3" totalsRowDxfId="2"/>
    <tableColumn id="4" name="Kurul karar tarihindeki TCMB Döviz Satış Kuru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H863"/>
  <sheetViews>
    <sheetView tabSelected="1" zoomScale="85" zoomScaleNormal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63.85546875" defaultRowHeight="15" x14ac:dyDescent="0.25"/>
  <cols>
    <col min="1" max="1" width="5.85546875" customWidth="1"/>
    <col min="2" max="2" width="39" style="4" bestFit="1" customWidth="1"/>
    <col min="3" max="3" width="18.85546875" customWidth="1"/>
    <col min="4" max="4" width="42.28515625" style="3" customWidth="1"/>
    <col min="5" max="5" width="26.42578125" customWidth="1"/>
    <col min="6" max="6" width="27.28515625" customWidth="1"/>
    <col min="7" max="7" width="24.5703125" customWidth="1"/>
    <col min="8" max="8" width="49.140625" customWidth="1"/>
    <col min="9" max="9" width="39.140625" customWidth="1"/>
    <col min="10" max="10" width="37.42578125" customWidth="1"/>
    <col min="11" max="11" width="38" customWidth="1"/>
    <col min="12" max="12" width="32.28515625" customWidth="1"/>
    <col min="13" max="13" width="49.28515625" customWidth="1"/>
    <col min="14" max="14" width="33.85546875" customWidth="1"/>
    <col min="15" max="15" width="49" customWidth="1"/>
    <col min="16" max="16" width="29" style="2" hidden="1" customWidth="1"/>
    <col min="17" max="17" width="59.7109375" style="2" customWidth="1"/>
    <col min="18" max="18" width="45.28515625" style="2" customWidth="1"/>
    <col min="19" max="19" width="57.7109375" style="2" customWidth="1"/>
    <col min="20" max="20" width="55.42578125" style="2" customWidth="1"/>
    <col min="21" max="21" width="41" style="2" customWidth="1"/>
    <col min="22" max="22" width="53.28515625" style="2" customWidth="1"/>
    <col min="23" max="23" width="37.5703125" style="2" customWidth="1"/>
    <col min="24" max="24" width="55.42578125" style="2" customWidth="1"/>
    <col min="25" max="25" width="41" style="2" customWidth="1"/>
    <col min="26" max="26" width="53.28515625" style="2" customWidth="1"/>
    <col min="27" max="27" width="42.7109375" style="2" customWidth="1"/>
    <col min="28" max="28" width="60.5703125" style="2" customWidth="1"/>
    <col min="29" max="29" width="46.140625" style="2" customWidth="1"/>
    <col min="30" max="30" width="58.42578125" style="2" customWidth="1"/>
    <col min="31" max="31" width="46.5703125" style="2" customWidth="1"/>
    <col min="32" max="32" width="61" style="2" customWidth="1"/>
    <col min="33" max="33" width="46.5703125" style="2" customWidth="1"/>
    <col min="34" max="34" width="58.140625" style="2" customWidth="1"/>
    <col min="35" max="35" width="44.85546875" style="2" customWidth="1"/>
    <col min="36" max="36" width="59.28515625" style="2" customWidth="1"/>
    <col min="37" max="37" width="44.85546875" style="2" customWidth="1"/>
    <col min="38" max="38" width="56.140625" style="2" customWidth="1"/>
    <col min="39" max="76" width="54.85546875" style="2" customWidth="1"/>
    <col min="77" max="77" width="54.85546875" style="2" bestFit="1" customWidth="1"/>
    <col min="78" max="93" width="54.85546875" style="2" customWidth="1"/>
    <col min="94" max="94" width="54.85546875" style="2" bestFit="1" customWidth="1"/>
    <col min="95" max="105" width="54.85546875" style="2" customWidth="1"/>
    <col min="106" max="106" width="54.85546875" style="2" bestFit="1" customWidth="1"/>
    <col min="107" max="132" width="54.85546875" style="2" customWidth="1"/>
    <col min="133" max="133" width="54.85546875" style="2" bestFit="1" customWidth="1"/>
    <col min="134" max="146" width="54.85546875" style="2" customWidth="1"/>
    <col min="147" max="147" width="54.85546875" style="2" bestFit="1" customWidth="1"/>
    <col min="148" max="164" width="54.85546875" style="2" customWidth="1"/>
    <col min="165" max="192" width="54.85546875" style="1" customWidth="1"/>
    <col min="193" max="193" width="54.85546875" style="1" bestFit="1" customWidth="1"/>
    <col min="194" max="209" width="54.85546875" style="1" customWidth="1"/>
    <col min="210" max="210" width="54.85546875" style="1" bestFit="1" customWidth="1"/>
    <col min="211" max="218" width="54.85546875" style="1" customWidth="1"/>
    <col min="219" max="220" width="54.85546875" style="1" bestFit="1" customWidth="1"/>
    <col min="221" max="223" width="54.85546875" style="1" customWidth="1"/>
    <col min="224" max="224" width="50.28515625" style="1" customWidth="1"/>
    <col min="225" max="225" width="49.42578125" style="1" customWidth="1"/>
    <col min="226" max="226" width="55" style="1" customWidth="1"/>
    <col min="227" max="227" width="45" style="1" customWidth="1"/>
    <col min="228" max="228" width="45" style="1" bestFit="1" customWidth="1"/>
    <col min="229" max="229" width="62.7109375" style="1" customWidth="1"/>
    <col min="230" max="230" width="61.7109375" style="1" customWidth="1"/>
    <col min="231" max="231" width="45" style="1" bestFit="1" customWidth="1"/>
    <col min="232" max="232" width="45" style="1" customWidth="1"/>
    <col min="233" max="233" width="63.85546875" style="1" bestFit="1" customWidth="1"/>
    <col min="234" max="234" width="63" style="1" bestFit="1" customWidth="1"/>
    <col min="235" max="235" width="45" style="1" customWidth="1"/>
    <col min="236" max="236" width="45" style="1" bestFit="1" customWidth="1"/>
    <col min="237" max="237" width="63.85546875" style="1" bestFit="1" customWidth="1"/>
    <col min="238" max="238" width="63" style="1" customWidth="1"/>
    <col min="239" max="240" width="45" style="1" customWidth="1"/>
    <col min="241" max="241" width="63.85546875" style="1" customWidth="1"/>
    <col min="242" max="242" width="63" style="1" customWidth="1"/>
    <col min="243" max="244" width="45" style="1" customWidth="1"/>
    <col min="245" max="245" width="63.85546875" style="1" bestFit="1" customWidth="1"/>
    <col min="246" max="246" width="63" style="1" bestFit="1" customWidth="1"/>
    <col min="247" max="250" width="45" style="1" bestFit="1" customWidth="1"/>
    <col min="251" max="16384" width="63.85546875" style="1"/>
  </cols>
  <sheetData>
    <row r="2" spans="1:164" ht="28.5" x14ac:dyDescent="0.45">
      <c r="A2" s="71" t="s">
        <v>18</v>
      </c>
      <c r="B2" s="71"/>
      <c r="C2" s="71"/>
      <c r="D2" s="71"/>
      <c r="E2" s="71"/>
      <c r="F2" s="71"/>
      <c r="G2" s="71"/>
      <c r="H2" s="71"/>
      <c r="I2" s="71"/>
    </row>
    <row r="3" spans="1:164" s="30" customFormat="1" ht="60" customHeight="1" x14ac:dyDescent="0.25">
      <c r="A3" s="35" t="s">
        <v>12</v>
      </c>
      <c r="B3" s="35" t="s">
        <v>11</v>
      </c>
      <c r="C3" s="34" t="s">
        <v>10</v>
      </c>
      <c r="D3" s="34" t="s">
        <v>9</v>
      </c>
      <c r="E3" s="34" t="s">
        <v>8</v>
      </c>
      <c r="F3" s="34" t="s">
        <v>7</v>
      </c>
      <c r="G3" s="34" t="s">
        <v>6</v>
      </c>
      <c r="H3" s="34" t="s">
        <v>5</v>
      </c>
      <c r="I3" s="33" t="s">
        <v>4</v>
      </c>
      <c r="J3" s="33" t="s">
        <v>3</v>
      </c>
      <c r="K3" s="34" t="s">
        <v>13</v>
      </c>
      <c r="L3" s="34" t="s">
        <v>14</v>
      </c>
      <c r="M3" s="33" t="s">
        <v>15</v>
      </c>
      <c r="N3" s="33" t="s">
        <v>16</v>
      </c>
      <c r="O3" s="32" t="s">
        <v>17</v>
      </c>
      <c r="P3" s="32" t="s">
        <v>197</v>
      </c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</row>
    <row r="4" spans="1:164" s="28" customFormat="1" ht="15" customHeight="1" x14ac:dyDescent="0.25">
      <c r="A4" s="22">
        <v>1</v>
      </c>
      <c r="B4" s="21" t="s">
        <v>19</v>
      </c>
      <c r="C4" s="21" t="s">
        <v>1</v>
      </c>
      <c r="D4" s="26" t="s">
        <v>0</v>
      </c>
      <c r="E4" s="19">
        <v>43832</v>
      </c>
      <c r="F4" s="19" t="s">
        <v>20</v>
      </c>
      <c r="G4" s="44">
        <v>600000000</v>
      </c>
      <c r="H4" s="44">
        <f>Table5402945[[#This Row],[Yurtiçi İhraç Limiti Nominal Tutar (TL)]]/Table5402945[[#This Row],[Kurul karar tarihindeki TCMB Döviz Satış Kuru]]</f>
        <v>100696484.01443316</v>
      </c>
      <c r="I4" s="44">
        <v>600000000</v>
      </c>
      <c r="J4" s="46">
        <f>Table5402945[[#This Row],[Yurtiçi İhraç Limiti Nominal Tutar (TL)]]-Table5402945[[#This Row],[Yurtiçi Satışı Gerçekleşen Nominal Tutar (TL)]]</f>
        <v>0</v>
      </c>
      <c r="K4" s="29"/>
      <c r="L4" s="29"/>
      <c r="M4" s="64"/>
      <c r="N4" s="15"/>
      <c r="O4" s="14"/>
      <c r="P4" s="65">
        <v>5.9584999999999999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</row>
    <row r="5" spans="1:164" s="2" customFormat="1" ht="15" customHeight="1" x14ac:dyDescent="0.25">
      <c r="A5" s="22">
        <v>2</v>
      </c>
      <c r="B5" s="21" t="s">
        <v>21</v>
      </c>
      <c r="C5" s="21" t="s">
        <v>22</v>
      </c>
      <c r="D5" s="26" t="s">
        <v>23</v>
      </c>
      <c r="E5" s="19">
        <v>43832</v>
      </c>
      <c r="F5" s="26" t="s">
        <v>24</v>
      </c>
      <c r="G5" s="44">
        <v>300000000</v>
      </c>
      <c r="H5" s="44">
        <f>Table5402945[[#This Row],[Yurtiçi İhraç Limiti Nominal Tutar (TL)]]/Table5402945[[#This Row],[Kurul karar tarihindeki TCMB Döviz Satış Kuru]]</f>
        <v>50348242.00721658</v>
      </c>
      <c r="I5" s="44">
        <v>0</v>
      </c>
      <c r="J5" s="46">
        <f>Table5402945[[#This Row],[Yurtiçi İhraç Limiti Nominal Tutar (TL)]]-Table5402945[[#This Row],[Yurtiçi Satışı Gerçekleşen Nominal Tutar (TL)]]</f>
        <v>300000000</v>
      </c>
      <c r="K5" s="41"/>
      <c r="L5" s="25"/>
      <c r="M5" s="41"/>
      <c r="N5" s="15"/>
      <c r="O5" s="14"/>
      <c r="P5" s="65">
        <v>5.9584999999999999</v>
      </c>
    </row>
    <row r="6" spans="1:164" s="2" customFormat="1" ht="15" customHeight="1" x14ac:dyDescent="0.25">
      <c r="A6" s="22">
        <v>3</v>
      </c>
      <c r="B6" s="21" t="s">
        <v>25</v>
      </c>
      <c r="C6" s="21" t="s">
        <v>1</v>
      </c>
      <c r="D6" s="26" t="s">
        <v>0</v>
      </c>
      <c r="E6" s="19">
        <v>43832</v>
      </c>
      <c r="F6" s="36" t="s">
        <v>24</v>
      </c>
      <c r="G6" s="44">
        <v>500000000</v>
      </c>
      <c r="H6" s="44">
        <f>Table5402945[[#This Row],[Yurtiçi İhraç Limiti Nominal Tutar (TL)]]/Table5402945[[#This Row],[Kurul karar tarihindeki TCMB Döviz Satış Kuru]]</f>
        <v>83913736.678694308</v>
      </c>
      <c r="I6" s="44">
        <v>85000000</v>
      </c>
      <c r="J6" s="46">
        <f>Table5402945[[#This Row],[Yurtiçi İhraç Limiti Nominal Tutar (TL)]]-Table5402945[[#This Row],[Yurtiçi Satışı Gerçekleşen Nominal Tutar (TL)]]</f>
        <v>415000000</v>
      </c>
      <c r="K6" s="41"/>
      <c r="L6" s="25"/>
      <c r="M6" s="41"/>
      <c r="N6" s="15"/>
      <c r="O6" s="14"/>
      <c r="P6" s="65">
        <v>5.9584999999999999</v>
      </c>
    </row>
    <row r="7" spans="1:164" s="2" customFormat="1" ht="15" customHeight="1" x14ac:dyDescent="0.25">
      <c r="A7" s="22">
        <v>4</v>
      </c>
      <c r="B7" s="21" t="s">
        <v>26</v>
      </c>
      <c r="C7" s="21" t="s">
        <v>1</v>
      </c>
      <c r="D7" s="26" t="s">
        <v>23</v>
      </c>
      <c r="E7" s="19">
        <v>43832</v>
      </c>
      <c r="F7" s="36" t="s">
        <v>20</v>
      </c>
      <c r="G7" s="44">
        <v>370000000</v>
      </c>
      <c r="H7" s="44">
        <f>Table5402945[[#This Row],[Yurtiçi İhraç Limiti Nominal Tutar (TL)]]/Table5402945[[#This Row],[Kurul karar tarihindeki TCMB Döviz Satış Kuru]]</f>
        <v>62096165.142233782</v>
      </c>
      <c r="I7" s="44">
        <v>250000000</v>
      </c>
      <c r="J7" s="46">
        <f>Table5402945[[#This Row],[Yurtiçi İhraç Limiti Nominal Tutar (TL)]]-Table5402945[[#This Row],[Yurtiçi Satışı Gerçekleşen Nominal Tutar (TL)]]</f>
        <v>120000000</v>
      </c>
      <c r="K7" s="41"/>
      <c r="L7" s="25"/>
      <c r="M7" s="41"/>
      <c r="N7" s="15"/>
      <c r="O7" s="14"/>
      <c r="P7" s="65">
        <v>5.9584999999999999</v>
      </c>
    </row>
    <row r="8" spans="1:164" s="2" customFormat="1" ht="15" customHeight="1" x14ac:dyDescent="0.25">
      <c r="A8" s="22">
        <v>5</v>
      </c>
      <c r="B8" s="21" t="s">
        <v>27</v>
      </c>
      <c r="C8" s="21" t="s">
        <v>22</v>
      </c>
      <c r="D8" s="26" t="s">
        <v>23</v>
      </c>
      <c r="E8" s="19">
        <v>43839</v>
      </c>
      <c r="F8" s="36" t="s">
        <v>31</v>
      </c>
      <c r="G8" s="44">
        <v>11000000</v>
      </c>
      <c r="H8" s="44">
        <f>Table5402945[[#This Row],[Yurtiçi İhraç Limiti Nominal Tutar (TL)]]/Table5402945[[#This Row],[Kurul karar tarihindeki TCMB Döviz Satış Kuru]]</f>
        <v>1867064.9738610901</v>
      </c>
      <c r="I8" s="44">
        <v>11000000</v>
      </c>
      <c r="J8" s="46">
        <f>Table5402945[[#This Row],[Yurtiçi İhraç Limiti Nominal Tutar (TL)]]-Table5402945[[#This Row],[Yurtiçi Satışı Gerçekleşen Nominal Tutar (TL)]]</f>
        <v>0</v>
      </c>
      <c r="K8" s="41"/>
      <c r="L8" s="25"/>
      <c r="M8" s="41"/>
      <c r="N8" s="15"/>
      <c r="O8" s="14"/>
      <c r="P8" s="65">
        <v>5.8916000000000004</v>
      </c>
    </row>
    <row r="9" spans="1:164" s="2" customFormat="1" ht="15" customHeight="1" x14ac:dyDescent="0.25">
      <c r="A9" s="22">
        <v>6</v>
      </c>
      <c r="B9" s="21" t="s">
        <v>28</v>
      </c>
      <c r="C9" s="21" t="s">
        <v>22</v>
      </c>
      <c r="D9" s="26" t="s">
        <v>23</v>
      </c>
      <c r="E9" s="19">
        <v>43839</v>
      </c>
      <c r="F9" s="36" t="s">
        <v>20</v>
      </c>
      <c r="G9" s="44">
        <v>1000000000</v>
      </c>
      <c r="H9" s="44">
        <f>Table5402945[[#This Row],[Yurtiçi İhraç Limiti Nominal Tutar (TL)]]/Table5402945[[#This Row],[Kurul karar tarihindeki TCMB Döviz Satış Kuru]]</f>
        <v>169733179.4419173</v>
      </c>
      <c r="I9" s="44">
        <v>150000000</v>
      </c>
      <c r="J9" s="46">
        <f>Table5402945[[#This Row],[Yurtiçi İhraç Limiti Nominal Tutar (TL)]]-Table5402945[[#This Row],[Yurtiçi Satışı Gerçekleşen Nominal Tutar (TL)]]</f>
        <v>850000000</v>
      </c>
      <c r="K9" s="41"/>
      <c r="L9" s="25"/>
      <c r="M9" s="41"/>
      <c r="N9" s="15"/>
      <c r="O9" s="14"/>
      <c r="P9" s="65">
        <v>5.8916000000000004</v>
      </c>
    </row>
    <row r="10" spans="1:164" s="2" customFormat="1" ht="15" customHeight="1" x14ac:dyDescent="0.25">
      <c r="A10" s="22">
        <v>7</v>
      </c>
      <c r="B10" s="21" t="s">
        <v>29</v>
      </c>
      <c r="C10" s="21" t="s">
        <v>30</v>
      </c>
      <c r="D10" s="26" t="s">
        <v>23</v>
      </c>
      <c r="E10" s="19">
        <v>43839</v>
      </c>
      <c r="F10" s="36" t="s">
        <v>32</v>
      </c>
      <c r="G10" s="44"/>
      <c r="H10" s="44"/>
      <c r="I10" s="44"/>
      <c r="J10" s="46"/>
      <c r="K10" s="41">
        <v>5000000000</v>
      </c>
      <c r="L10" s="25" t="s">
        <v>33</v>
      </c>
      <c r="M10" s="41">
        <f>Table5402945[[#This Row],[YURTDIŞI Satışı Gerçekleşen Nominal Tutar (TL)**]]/7.4327</f>
        <v>1870242376.256273</v>
      </c>
      <c r="N10" s="46">
        <f>K10-M10</f>
        <v>3129757623.7437267</v>
      </c>
      <c r="O10" s="41">
        <v>13900950510</v>
      </c>
      <c r="P10" s="65">
        <v>5.8916000000000004</v>
      </c>
    </row>
    <row r="11" spans="1:164" s="2" customFormat="1" ht="15" customHeight="1" x14ac:dyDescent="0.25">
      <c r="A11" s="22">
        <v>8</v>
      </c>
      <c r="B11" s="21" t="s">
        <v>34</v>
      </c>
      <c r="C11" s="21" t="s">
        <v>1</v>
      </c>
      <c r="D11" s="26" t="s">
        <v>23</v>
      </c>
      <c r="E11" s="19">
        <v>43846</v>
      </c>
      <c r="F11" s="36" t="s">
        <v>20</v>
      </c>
      <c r="G11" s="44">
        <v>840000000</v>
      </c>
      <c r="H11" s="44">
        <f>Table5402945[[#This Row],[Yurtiçi İhraç Limiti Nominal Tutar (TL)]]/Table5402945[[#This Row],[Kurul karar tarihindeki TCMB Döviz Satış Kuru]]</f>
        <v>142881442.42218065</v>
      </c>
      <c r="I11" s="44">
        <v>700000000</v>
      </c>
      <c r="J11" s="46">
        <f>Table5402945[[#This Row],[Yurtiçi İhraç Limiti Nominal Tutar (TL)]]-Table5402945[[#This Row],[Yurtiçi Satışı Gerçekleşen Nominal Tutar (TL)]]</f>
        <v>140000000</v>
      </c>
      <c r="K11" s="41"/>
      <c r="L11" s="25"/>
      <c r="M11" s="41"/>
      <c r="N11" s="15"/>
      <c r="O11" s="14"/>
      <c r="P11" s="65">
        <v>5.8789999999999996</v>
      </c>
    </row>
    <row r="12" spans="1:164" s="2" customFormat="1" ht="15" customHeight="1" x14ac:dyDescent="0.25">
      <c r="A12" s="22">
        <v>9</v>
      </c>
      <c r="B12" s="21" t="s">
        <v>35</v>
      </c>
      <c r="C12" s="21" t="s">
        <v>1</v>
      </c>
      <c r="D12" s="26" t="s">
        <v>23</v>
      </c>
      <c r="E12" s="19">
        <v>43846</v>
      </c>
      <c r="F12" s="36" t="s">
        <v>20</v>
      </c>
      <c r="G12" s="44">
        <v>38000000</v>
      </c>
      <c r="H12" s="44">
        <f>Table5402945[[#This Row],[Yurtiçi İhraç Limiti Nominal Tutar (TL)]]/Table5402945[[#This Row],[Kurul karar tarihindeki TCMB Döviz Satış Kuru]]</f>
        <v>6463684.3000510298</v>
      </c>
      <c r="I12" s="44">
        <v>38000000</v>
      </c>
      <c r="J12" s="46">
        <f>Table5402945[[#This Row],[Yurtiçi İhraç Limiti Nominal Tutar (TL)]]-Table5402945[[#This Row],[Yurtiçi Satışı Gerçekleşen Nominal Tutar (TL)]]</f>
        <v>0</v>
      </c>
      <c r="K12" s="41"/>
      <c r="L12" s="25"/>
      <c r="M12" s="41"/>
      <c r="N12" s="15"/>
      <c r="O12" s="14"/>
      <c r="P12" s="65">
        <v>5.8789999999999996</v>
      </c>
    </row>
    <row r="13" spans="1:164" s="2" customFormat="1" ht="15" customHeight="1" x14ac:dyDescent="0.25">
      <c r="A13" s="22">
        <v>10</v>
      </c>
      <c r="B13" s="21" t="s">
        <v>36</v>
      </c>
      <c r="C13" s="21" t="s">
        <v>1</v>
      </c>
      <c r="D13" s="26" t="s">
        <v>23</v>
      </c>
      <c r="E13" s="19">
        <v>43846</v>
      </c>
      <c r="F13" s="36" t="s">
        <v>20</v>
      </c>
      <c r="G13" s="44">
        <v>83000000</v>
      </c>
      <c r="H13" s="44">
        <f>Table5402945[[#This Row],[Yurtiçi İhraç Limiti Nominal Tutar (TL)]]/Table5402945[[#This Row],[Kurul karar tarihindeki TCMB Döviz Satış Kuru]]</f>
        <v>14118047.286953565</v>
      </c>
      <c r="I13" s="44">
        <v>83000000</v>
      </c>
      <c r="J13" s="46">
        <f>Table5402945[[#This Row],[Yurtiçi İhraç Limiti Nominal Tutar (TL)]]-Table5402945[[#This Row],[Yurtiçi Satışı Gerçekleşen Nominal Tutar (TL)]]</f>
        <v>0</v>
      </c>
      <c r="K13" s="41"/>
      <c r="L13" s="25"/>
      <c r="M13" s="41"/>
      <c r="N13" s="15"/>
      <c r="O13" s="14"/>
      <c r="P13" s="65">
        <v>5.8789999999999996</v>
      </c>
    </row>
    <row r="14" spans="1:164" s="2" customFormat="1" ht="15" customHeight="1" x14ac:dyDescent="0.25">
      <c r="A14" s="22">
        <v>11</v>
      </c>
      <c r="B14" s="21" t="s">
        <v>37</v>
      </c>
      <c r="C14" s="21" t="s">
        <v>30</v>
      </c>
      <c r="D14" s="26" t="s">
        <v>23</v>
      </c>
      <c r="E14" s="19">
        <v>43846</v>
      </c>
      <c r="F14" s="36" t="s">
        <v>24</v>
      </c>
      <c r="G14" s="44">
        <v>12500000000</v>
      </c>
      <c r="H14" s="44">
        <f>Table5402945[[#This Row],[Yurtiçi İhraç Limiti Nominal Tutar (TL)]]/Table5402945[[#This Row],[Kurul karar tarihindeki TCMB Döviz Satış Kuru]]</f>
        <v>2126211940.8062596</v>
      </c>
      <c r="I14" s="44">
        <v>2529130000</v>
      </c>
      <c r="J14" s="46">
        <f>Table5402945[[#This Row],[Yurtiçi İhraç Limiti Nominal Tutar (TL)]]-Table5402945[[#This Row],[Yurtiçi Satışı Gerçekleşen Nominal Tutar (TL)]]</f>
        <v>9970870000</v>
      </c>
      <c r="K14" s="41"/>
      <c r="L14" s="25"/>
      <c r="M14" s="41"/>
      <c r="N14" s="15"/>
      <c r="O14" s="14"/>
      <c r="P14" s="65">
        <v>5.8789999999999996</v>
      </c>
    </row>
    <row r="15" spans="1:164" s="2" customFormat="1" ht="15" customHeight="1" x14ac:dyDescent="0.25">
      <c r="A15" s="52">
        <v>12</v>
      </c>
      <c r="B15" s="21" t="s">
        <v>37</v>
      </c>
      <c r="C15" s="21" t="s">
        <v>30</v>
      </c>
      <c r="D15" s="26" t="s">
        <v>23</v>
      </c>
      <c r="E15" s="19">
        <v>43846</v>
      </c>
      <c r="F15" s="36" t="s">
        <v>24</v>
      </c>
      <c r="G15" s="44">
        <v>2500000000</v>
      </c>
      <c r="H15" s="44">
        <f>Table5402945[[#This Row],[Yurtiçi İhraç Limiti Nominal Tutar (TL)]]/Table5402945[[#This Row],[Kurul karar tarihindeki TCMB Döviz Satış Kuru]]</f>
        <v>425242388.16125196</v>
      </c>
      <c r="I15" s="44">
        <v>0</v>
      </c>
      <c r="J15" s="46">
        <f>Table5402945[[#This Row],[Yurtiçi İhraç Limiti Nominal Tutar (TL)]]-Table5402945[[#This Row],[Yurtiçi Satışı Gerçekleşen Nominal Tutar (TL)]]</f>
        <v>2500000000</v>
      </c>
      <c r="K15" s="41"/>
      <c r="L15" s="25"/>
      <c r="M15" s="41"/>
      <c r="N15" s="15"/>
      <c r="O15" s="14"/>
      <c r="P15" s="65">
        <v>5.8789999999999996</v>
      </c>
    </row>
    <row r="16" spans="1:164" s="2" customFormat="1" ht="15" customHeight="1" x14ac:dyDescent="0.25">
      <c r="A16" s="22">
        <v>13</v>
      </c>
      <c r="B16" s="21" t="s">
        <v>38</v>
      </c>
      <c r="C16" s="21" t="s">
        <v>30</v>
      </c>
      <c r="D16" s="26" t="s">
        <v>23</v>
      </c>
      <c r="E16" s="19">
        <v>43846</v>
      </c>
      <c r="F16" s="36" t="s">
        <v>32</v>
      </c>
      <c r="G16" s="61"/>
      <c r="H16" s="44"/>
      <c r="I16" s="44"/>
      <c r="J16" s="46"/>
      <c r="K16" s="44">
        <v>5000000000</v>
      </c>
      <c r="L16" s="25" t="s">
        <v>33</v>
      </c>
      <c r="M16" s="41">
        <v>765000000</v>
      </c>
      <c r="N16" s="46">
        <f>K16-M16</f>
        <v>4235000000</v>
      </c>
      <c r="O16" s="41">
        <f>Table5402945[[#This Row],[YURTDIŞI Satışı Gerçekleşen Nominal Tutar]]*7.4327</f>
        <v>5686015500</v>
      </c>
      <c r="P16" s="65">
        <v>5.8789999999999996</v>
      </c>
    </row>
    <row r="17" spans="1:16" s="2" customFormat="1" ht="15" customHeight="1" x14ac:dyDescent="0.25">
      <c r="A17" s="22">
        <v>14</v>
      </c>
      <c r="B17" s="21" t="s">
        <v>39</v>
      </c>
      <c r="C17" s="21" t="s">
        <v>30</v>
      </c>
      <c r="D17" s="26" t="s">
        <v>23</v>
      </c>
      <c r="E17" s="19">
        <v>43853</v>
      </c>
      <c r="F17" s="36" t="s">
        <v>32</v>
      </c>
      <c r="G17" s="44"/>
      <c r="H17" s="44"/>
      <c r="I17" s="44"/>
      <c r="J17" s="46"/>
      <c r="K17" s="41">
        <v>2000000000</v>
      </c>
      <c r="L17" s="25" t="s">
        <v>33</v>
      </c>
      <c r="M17" s="41">
        <v>550000000</v>
      </c>
      <c r="N17" s="46">
        <f>K17-M17</f>
        <v>1450000000</v>
      </c>
      <c r="O17" s="41">
        <f>Table5402945[[#This Row],[YURTDIŞI Satışı Gerçekleşen Nominal Tutar]]*7.4327</f>
        <v>4087985000</v>
      </c>
      <c r="P17" s="65">
        <v>5.9259000000000004</v>
      </c>
    </row>
    <row r="18" spans="1:16" s="2" customFormat="1" ht="15" customHeight="1" x14ac:dyDescent="0.25">
      <c r="A18" s="22">
        <v>15</v>
      </c>
      <c r="B18" s="21" t="s">
        <v>40</v>
      </c>
      <c r="C18" s="21" t="s">
        <v>1</v>
      </c>
      <c r="D18" s="26" t="s">
        <v>23</v>
      </c>
      <c r="E18" s="19">
        <v>43853</v>
      </c>
      <c r="F18" s="36" t="s">
        <v>24</v>
      </c>
      <c r="G18" s="44">
        <v>1500000000</v>
      </c>
      <c r="H18" s="44">
        <f>Table5402945[[#This Row],[Yurtiçi İhraç Limiti Nominal Tutar (TL)]]/Table5402945[[#This Row],[Kurul karar tarihindeki TCMB Döviz Satış Kuru]]</f>
        <v>253126107.42671996</v>
      </c>
      <c r="I18" s="44">
        <v>390000000</v>
      </c>
      <c r="J18" s="46">
        <f>Table5402945[[#This Row],[Yurtiçi İhraç Limiti Nominal Tutar (TL)]]-Table5402945[[#This Row],[Yurtiçi Satışı Gerçekleşen Nominal Tutar (TL)]]</f>
        <v>1110000000</v>
      </c>
      <c r="K18" s="44"/>
      <c r="L18" s="25"/>
      <c r="M18" s="41"/>
      <c r="N18" s="15"/>
      <c r="O18" s="14"/>
      <c r="P18" s="65">
        <v>5.9259000000000004</v>
      </c>
    </row>
    <row r="19" spans="1:16" s="2" customFormat="1" ht="15" customHeight="1" x14ac:dyDescent="0.3">
      <c r="A19" s="22">
        <v>16</v>
      </c>
      <c r="B19" s="53" t="s">
        <v>41</v>
      </c>
      <c r="C19" s="21" t="s">
        <v>30</v>
      </c>
      <c r="D19" s="26" t="s">
        <v>23</v>
      </c>
      <c r="E19" s="19">
        <v>43853</v>
      </c>
      <c r="F19" s="36" t="s">
        <v>24</v>
      </c>
      <c r="G19" s="44">
        <v>300000000</v>
      </c>
      <c r="H19" s="44">
        <f>Table5402945[[#This Row],[Yurtiçi İhraç Limiti Nominal Tutar (TL)]]/Table5402945[[#This Row],[Kurul karar tarihindeki TCMB Döviz Satış Kuru]]</f>
        <v>50625221.485343993</v>
      </c>
      <c r="I19" s="44">
        <v>96000000</v>
      </c>
      <c r="J19" s="46">
        <f>Table5402945[[#This Row],[Yurtiçi İhraç Limiti Nominal Tutar (TL)]]-Table5402945[[#This Row],[Yurtiçi Satışı Gerçekleşen Nominal Tutar (TL)]]</f>
        <v>204000000</v>
      </c>
      <c r="K19" s="62"/>
      <c r="L19" s="25"/>
      <c r="M19" s="41"/>
      <c r="N19" s="15"/>
      <c r="O19" s="14"/>
      <c r="P19" s="65">
        <v>5.9259000000000004</v>
      </c>
    </row>
    <row r="20" spans="1:16" s="2" customFormat="1" ht="15" customHeight="1" x14ac:dyDescent="0.25">
      <c r="A20" s="22">
        <v>17</v>
      </c>
      <c r="B20" s="21" t="s">
        <v>42</v>
      </c>
      <c r="C20" s="21" t="s">
        <v>1</v>
      </c>
      <c r="D20" s="26" t="s">
        <v>23</v>
      </c>
      <c r="E20" s="19">
        <v>43853</v>
      </c>
      <c r="F20" s="36" t="s">
        <v>20</v>
      </c>
      <c r="G20" s="44">
        <v>90000000</v>
      </c>
      <c r="H20" s="44">
        <f>Table5402945[[#This Row],[Yurtiçi İhraç Limiti Nominal Tutar (TL)]]/Table5402945[[#This Row],[Kurul karar tarihindeki TCMB Döviz Satış Kuru]]</f>
        <v>15187566.445603199</v>
      </c>
      <c r="I20" s="44">
        <v>65336000</v>
      </c>
      <c r="J20" s="46">
        <f>Table5402945[[#This Row],[Yurtiçi İhraç Limiti Nominal Tutar (TL)]]-Table5402945[[#This Row],[Yurtiçi Satışı Gerçekleşen Nominal Tutar (TL)]]</f>
        <v>24664000</v>
      </c>
      <c r="K20" s="41"/>
      <c r="L20" s="25"/>
      <c r="M20" s="41"/>
      <c r="N20" s="15"/>
      <c r="O20" s="14"/>
      <c r="P20" s="65">
        <v>5.9259000000000004</v>
      </c>
    </row>
    <row r="21" spans="1:16" s="2" customFormat="1" ht="15" customHeight="1" x14ac:dyDescent="0.25">
      <c r="A21" s="22">
        <v>18</v>
      </c>
      <c r="B21" s="21" t="s">
        <v>37</v>
      </c>
      <c r="C21" s="21" t="s">
        <v>30</v>
      </c>
      <c r="D21" s="26" t="s">
        <v>23</v>
      </c>
      <c r="E21" s="19">
        <v>43853</v>
      </c>
      <c r="F21" s="36" t="s">
        <v>32</v>
      </c>
      <c r="G21" s="44"/>
      <c r="H21" s="44"/>
      <c r="I21" s="44"/>
      <c r="J21" s="46"/>
      <c r="K21" s="41">
        <v>4000000000</v>
      </c>
      <c r="L21" s="25" t="s">
        <v>33</v>
      </c>
      <c r="M21" s="41">
        <f>Table5402945[[#This Row],[YURTDIŞI Satışı Gerçekleşen Nominal Tutar (TL)**]]/7.4327</f>
        <v>243770325.72281945</v>
      </c>
      <c r="N21" s="46">
        <f>K21-M21</f>
        <v>3756229674.2771807</v>
      </c>
      <c r="O21" s="41">
        <v>1811871700</v>
      </c>
      <c r="P21" s="65">
        <v>5.9259000000000004</v>
      </c>
    </row>
    <row r="22" spans="1:16" s="2" customFormat="1" ht="15" customHeight="1" x14ac:dyDescent="0.25">
      <c r="A22" s="22">
        <v>19</v>
      </c>
      <c r="B22" s="21" t="s">
        <v>43</v>
      </c>
      <c r="C22" s="21" t="s">
        <v>1</v>
      </c>
      <c r="D22" s="26" t="s">
        <v>23</v>
      </c>
      <c r="E22" s="19">
        <v>43853</v>
      </c>
      <c r="F22" s="36" t="s">
        <v>24</v>
      </c>
      <c r="G22" s="44">
        <v>1160000000</v>
      </c>
      <c r="H22" s="44">
        <f>Table5402945[[#This Row],[Yurtiçi İhraç Limiti Nominal Tutar (TL)]]/Table5402945[[#This Row],[Kurul karar tarihindeki TCMB Döviz Satış Kuru]]</f>
        <v>195750856.40999678</v>
      </c>
      <c r="I22" s="44">
        <v>1054660000</v>
      </c>
      <c r="J22" s="46">
        <f>Table5402945[[#This Row],[Yurtiçi İhraç Limiti Nominal Tutar (TL)]]-Table5402945[[#This Row],[Yurtiçi Satışı Gerçekleşen Nominal Tutar (TL)]]</f>
        <v>105340000</v>
      </c>
      <c r="K22" s="41"/>
      <c r="L22" s="25"/>
      <c r="M22" s="41"/>
      <c r="N22" s="15"/>
      <c r="O22" s="14"/>
      <c r="P22" s="65">
        <v>5.9259000000000004</v>
      </c>
    </row>
    <row r="23" spans="1:16" s="2" customFormat="1" ht="15" customHeight="1" x14ac:dyDescent="0.25">
      <c r="A23" s="22">
        <v>20</v>
      </c>
      <c r="B23" s="21" t="s">
        <v>44</v>
      </c>
      <c r="C23" s="21" t="s">
        <v>1</v>
      </c>
      <c r="D23" s="26" t="s">
        <v>23</v>
      </c>
      <c r="E23" s="19">
        <v>43860</v>
      </c>
      <c r="F23" s="36" t="s">
        <v>20</v>
      </c>
      <c r="G23" s="44">
        <v>101000000</v>
      </c>
      <c r="H23" s="44">
        <f>Table5402945[[#This Row],[Yurtiçi İhraç Limiti Nominal Tutar (TL)]]/Table5402945[[#This Row],[Kurul karar tarihindeki TCMB Döviz Satış Kuru]]</f>
        <v>16882856.378710885</v>
      </c>
      <c r="I23" s="44">
        <v>86385000</v>
      </c>
      <c r="J23" s="46">
        <f>Table5402945[[#This Row],[Yurtiçi İhraç Limiti Nominal Tutar (TL)]]-Table5402945[[#This Row],[Yurtiçi Satışı Gerçekleşen Nominal Tutar (TL)]]</f>
        <v>14615000</v>
      </c>
      <c r="K23" s="41"/>
      <c r="L23" s="25"/>
      <c r="M23" s="41"/>
      <c r="N23" s="15"/>
      <c r="O23" s="14"/>
      <c r="P23" s="65">
        <v>5.9824000000000002</v>
      </c>
    </row>
    <row r="24" spans="1:16" s="2" customFormat="1" ht="15" customHeight="1" x14ac:dyDescent="0.25">
      <c r="A24" s="22">
        <v>21</v>
      </c>
      <c r="B24" s="21" t="s">
        <v>45</v>
      </c>
      <c r="C24" s="21" t="s">
        <v>1</v>
      </c>
      <c r="D24" s="26" t="s">
        <v>23</v>
      </c>
      <c r="E24" s="19">
        <v>43860</v>
      </c>
      <c r="F24" s="36" t="s">
        <v>20</v>
      </c>
      <c r="G24" s="44">
        <v>220000000</v>
      </c>
      <c r="H24" s="44">
        <f>Table5402945[[#This Row],[Yurtiçi İhraç Limiti Nominal Tutar (TL)]]/Table5402945[[#This Row],[Kurul karar tarihindeki TCMB Döviz Satış Kuru]]</f>
        <v>36774538.646696977</v>
      </c>
      <c r="I24" s="44">
        <v>167500000</v>
      </c>
      <c r="J24" s="46">
        <f>Table5402945[[#This Row],[Yurtiçi İhraç Limiti Nominal Tutar (TL)]]-Table5402945[[#This Row],[Yurtiçi Satışı Gerçekleşen Nominal Tutar (TL)]]</f>
        <v>52500000</v>
      </c>
      <c r="K24" s="41"/>
      <c r="L24" s="25"/>
      <c r="M24" s="41"/>
      <c r="N24" s="15"/>
      <c r="O24" s="14"/>
      <c r="P24" s="65">
        <v>5.9824000000000002</v>
      </c>
    </row>
    <row r="25" spans="1:16" s="2" customFormat="1" ht="15" customHeight="1" x14ac:dyDescent="0.25">
      <c r="A25" s="22">
        <v>22</v>
      </c>
      <c r="B25" s="21" t="s">
        <v>46</v>
      </c>
      <c r="C25" s="21" t="s">
        <v>30</v>
      </c>
      <c r="D25" s="26" t="s">
        <v>23</v>
      </c>
      <c r="E25" s="19">
        <v>43867</v>
      </c>
      <c r="F25" s="36" t="s">
        <v>51</v>
      </c>
      <c r="G25" s="44">
        <v>2049623000</v>
      </c>
      <c r="H25" s="44">
        <f>Table5402945[[#This Row],[Yurtiçi İhraç Limiti Nominal Tutar (TL)]]/Table5402945[[#This Row],[Kurul karar tarihindeki TCMB Döviz Satış Kuru]]</f>
        <v>342225543.06991035</v>
      </c>
      <c r="I25" s="44">
        <v>2049623000</v>
      </c>
      <c r="J25" s="46">
        <f>Table5402945[[#This Row],[Yurtiçi İhraç Limiti Nominal Tutar (TL)]]-Table5402945[[#This Row],[Yurtiçi Satışı Gerçekleşen Nominal Tutar (TL)]]</f>
        <v>0</v>
      </c>
      <c r="K25" s="41"/>
      <c r="L25" s="25"/>
      <c r="M25" s="41"/>
      <c r="N25" s="15"/>
      <c r="O25" s="14"/>
      <c r="P25" s="65">
        <v>5.9890999999999996</v>
      </c>
    </row>
    <row r="26" spans="1:16" s="27" customFormat="1" ht="15" customHeight="1" x14ac:dyDescent="0.25">
      <c r="A26" s="22">
        <v>23</v>
      </c>
      <c r="B26" s="21" t="s">
        <v>47</v>
      </c>
      <c r="C26" s="21" t="s">
        <v>1</v>
      </c>
      <c r="D26" s="26" t="s">
        <v>23</v>
      </c>
      <c r="E26" s="19">
        <v>43867</v>
      </c>
      <c r="F26" s="36" t="s">
        <v>20</v>
      </c>
      <c r="G26" s="44">
        <v>20000000</v>
      </c>
      <c r="H26" s="44">
        <f>Table5402945[[#This Row],[Yurtiçi İhraç Limiti Nominal Tutar (TL)]]/Table5402945[[#This Row],[Kurul karar tarihindeki TCMB Döviz Satış Kuru]]</f>
        <v>3339399.9098362029</v>
      </c>
      <c r="I26" s="44">
        <v>20000000</v>
      </c>
      <c r="J26" s="46">
        <f>Table5402945[[#This Row],[Yurtiçi İhraç Limiti Nominal Tutar (TL)]]-Table5402945[[#This Row],[Yurtiçi Satışı Gerçekleşen Nominal Tutar (TL)]]</f>
        <v>0</v>
      </c>
      <c r="K26" s="41"/>
      <c r="L26" s="25"/>
      <c r="M26" s="41"/>
      <c r="N26" s="15"/>
      <c r="O26" s="14"/>
      <c r="P26" s="65">
        <v>5.9890999999999996</v>
      </c>
    </row>
    <row r="27" spans="1:16" s="27" customFormat="1" ht="15" customHeight="1" x14ac:dyDescent="0.25">
      <c r="A27" s="22">
        <v>24</v>
      </c>
      <c r="B27" s="21" t="s">
        <v>48</v>
      </c>
      <c r="C27" s="21" t="s">
        <v>1</v>
      </c>
      <c r="D27" s="26" t="s">
        <v>23</v>
      </c>
      <c r="E27" s="19">
        <v>43867</v>
      </c>
      <c r="F27" s="16" t="s">
        <v>24</v>
      </c>
      <c r="G27" s="44">
        <v>1900000000</v>
      </c>
      <c r="H27" s="44">
        <f>Table5402945[[#This Row],[Yurtiçi İhraç Limiti Nominal Tutar (TL)]]/Table5402945[[#This Row],[Kurul karar tarihindeki TCMB Döviz Satış Kuru]]</f>
        <v>317242991.43443924</v>
      </c>
      <c r="I27" s="44">
        <v>0</v>
      </c>
      <c r="J27" s="46">
        <f>Table5402945[[#This Row],[Yurtiçi İhraç Limiti Nominal Tutar (TL)]]-Table5402945[[#This Row],[Yurtiçi Satışı Gerçekleşen Nominal Tutar (TL)]]</f>
        <v>1900000000</v>
      </c>
      <c r="K27" s="41"/>
      <c r="L27" s="16"/>
      <c r="M27" s="41"/>
      <c r="N27" s="15"/>
      <c r="O27" s="14"/>
      <c r="P27" s="65">
        <v>5.9890999999999996</v>
      </c>
    </row>
    <row r="28" spans="1:16" s="27" customFormat="1" ht="15" customHeight="1" x14ac:dyDescent="0.25">
      <c r="A28" s="22">
        <v>25</v>
      </c>
      <c r="B28" s="21" t="s">
        <v>49</v>
      </c>
      <c r="C28" s="21" t="s">
        <v>22</v>
      </c>
      <c r="D28" s="26" t="s">
        <v>23</v>
      </c>
      <c r="E28" s="19">
        <v>43867</v>
      </c>
      <c r="F28" s="16" t="s">
        <v>24</v>
      </c>
      <c r="G28" s="44">
        <v>300000000</v>
      </c>
      <c r="H28" s="44">
        <f>Table5402945[[#This Row],[Yurtiçi İhraç Limiti Nominal Tutar (TL)]]/Table5402945[[#This Row],[Kurul karar tarihindeki TCMB Döviz Satış Kuru]]</f>
        <v>50090998.647543043</v>
      </c>
      <c r="I28" s="44">
        <v>0</v>
      </c>
      <c r="J28" s="46">
        <f>Table5402945[[#This Row],[Yurtiçi İhraç Limiti Nominal Tutar (TL)]]-Table5402945[[#This Row],[Yurtiçi Satışı Gerçekleşen Nominal Tutar (TL)]]</f>
        <v>300000000</v>
      </c>
      <c r="K28" s="41"/>
      <c r="L28" s="25"/>
      <c r="M28" s="41"/>
      <c r="N28" s="15"/>
      <c r="O28" s="14"/>
      <c r="P28" s="65">
        <v>5.9890999999999996</v>
      </c>
    </row>
    <row r="29" spans="1:16" s="27" customFormat="1" ht="15" customHeight="1" x14ac:dyDescent="0.25">
      <c r="A29" s="22">
        <v>26</v>
      </c>
      <c r="B29" s="21" t="s">
        <v>49</v>
      </c>
      <c r="C29" s="21" t="s">
        <v>22</v>
      </c>
      <c r="D29" s="26" t="s">
        <v>23</v>
      </c>
      <c r="E29" s="19">
        <v>43867</v>
      </c>
      <c r="F29" s="16" t="s">
        <v>32</v>
      </c>
      <c r="G29" s="44"/>
      <c r="H29" s="44"/>
      <c r="I29" s="44"/>
      <c r="J29" s="46"/>
      <c r="K29" s="41">
        <v>300000000</v>
      </c>
      <c r="L29" s="16" t="s">
        <v>33</v>
      </c>
      <c r="M29" s="41">
        <v>0</v>
      </c>
      <c r="N29" s="46">
        <f>K29-M29</f>
        <v>300000000</v>
      </c>
      <c r="O29" s="41">
        <v>0</v>
      </c>
      <c r="P29" s="65">
        <v>5.9890999999999996</v>
      </c>
    </row>
    <row r="30" spans="1:16" s="27" customFormat="1" ht="15" customHeight="1" x14ac:dyDescent="0.25">
      <c r="A30" s="22">
        <v>27</v>
      </c>
      <c r="B30" s="21" t="s">
        <v>50</v>
      </c>
      <c r="C30" s="21" t="s">
        <v>30</v>
      </c>
      <c r="D30" s="26" t="s">
        <v>23</v>
      </c>
      <c r="E30" s="19">
        <v>43867</v>
      </c>
      <c r="F30" s="16" t="s">
        <v>32</v>
      </c>
      <c r="G30" s="44"/>
      <c r="H30" s="44"/>
      <c r="I30" s="44"/>
      <c r="J30" s="46"/>
      <c r="K30" s="41">
        <v>6000000000</v>
      </c>
      <c r="L30" s="16" t="s">
        <v>33</v>
      </c>
      <c r="M30" s="41">
        <v>0</v>
      </c>
      <c r="N30" s="46">
        <f>K30-M30</f>
        <v>6000000000</v>
      </c>
      <c r="O30" s="41">
        <v>0</v>
      </c>
      <c r="P30" s="65">
        <v>5.9890999999999996</v>
      </c>
    </row>
    <row r="31" spans="1:16" s="27" customFormat="1" ht="15" customHeight="1" x14ac:dyDescent="0.25">
      <c r="A31" s="22">
        <v>28</v>
      </c>
      <c r="B31" s="21" t="s">
        <v>52</v>
      </c>
      <c r="C31" s="21" t="s">
        <v>1</v>
      </c>
      <c r="D31" s="26" t="s">
        <v>23</v>
      </c>
      <c r="E31" s="19">
        <v>43874</v>
      </c>
      <c r="F31" s="26" t="s">
        <v>20</v>
      </c>
      <c r="G31" s="44">
        <v>50000000</v>
      </c>
      <c r="H31" s="44">
        <f>Table5402945[[#This Row],[Yurtiçi İhraç Limiti Nominal Tutar (TL)]]/Table5402945[[#This Row],[Kurul karar tarihindeki TCMB Döviz Satış Kuru]]</f>
        <v>8255184.2557125874</v>
      </c>
      <c r="I31" s="44">
        <v>50000000</v>
      </c>
      <c r="J31" s="46">
        <f>Table5402945[[#This Row],[Yurtiçi İhraç Limiti Nominal Tutar (TL)]]-Table5402945[[#This Row],[Yurtiçi Satışı Gerçekleşen Nominal Tutar (TL)]]</f>
        <v>0</v>
      </c>
      <c r="K31" s="41"/>
      <c r="L31" s="16"/>
      <c r="M31" s="41"/>
      <c r="N31" s="15"/>
      <c r="O31" s="14"/>
      <c r="P31" s="65">
        <v>6.0568</v>
      </c>
    </row>
    <row r="32" spans="1:16" s="27" customFormat="1" ht="15" customHeight="1" x14ac:dyDescent="0.25">
      <c r="A32" s="22">
        <v>29</v>
      </c>
      <c r="B32" s="21" t="s">
        <v>53</v>
      </c>
      <c r="C32" s="21" t="s">
        <v>1</v>
      </c>
      <c r="D32" s="26" t="s">
        <v>0</v>
      </c>
      <c r="E32" s="19">
        <v>43874</v>
      </c>
      <c r="F32" s="16" t="s">
        <v>20</v>
      </c>
      <c r="G32" s="44">
        <v>300000000</v>
      </c>
      <c r="H32" s="44">
        <f>Table5402945[[#This Row],[Yurtiçi İhraç Limiti Nominal Tutar (TL)]]/Table5402945[[#This Row],[Kurul karar tarihindeki TCMB Döviz Satış Kuru]]</f>
        <v>49531105.534275524</v>
      </c>
      <c r="I32" s="44">
        <v>115000000</v>
      </c>
      <c r="J32" s="46">
        <f>Table5402945[[#This Row],[Yurtiçi İhraç Limiti Nominal Tutar (TL)]]-Table5402945[[#This Row],[Yurtiçi Satışı Gerçekleşen Nominal Tutar (TL)]]</f>
        <v>185000000</v>
      </c>
      <c r="K32" s="41"/>
      <c r="L32" s="16"/>
      <c r="M32" s="41"/>
      <c r="N32" s="15"/>
      <c r="O32" s="14"/>
      <c r="P32" s="65">
        <v>6.0568</v>
      </c>
    </row>
    <row r="33" spans="1:16" s="27" customFormat="1" ht="15" customHeight="1" x14ac:dyDescent="0.25">
      <c r="A33" s="22">
        <v>30</v>
      </c>
      <c r="B33" s="21" t="s">
        <v>19</v>
      </c>
      <c r="C33" s="21" t="s">
        <v>1</v>
      </c>
      <c r="D33" s="26" t="s">
        <v>0</v>
      </c>
      <c r="E33" s="19">
        <v>43881</v>
      </c>
      <c r="F33" s="16" t="s">
        <v>20</v>
      </c>
      <c r="G33" s="44">
        <v>135000000</v>
      </c>
      <c r="H33" s="44">
        <f>Table5402945[[#This Row],[Yurtiçi İhraç Limiti Nominal Tutar (TL)]]/Table5402945[[#This Row],[Kurul karar tarihindeki TCMB Döviz Satış Kuru]]</f>
        <v>22155118.652968787</v>
      </c>
      <c r="I33" s="44">
        <v>135000000</v>
      </c>
      <c r="J33" s="46">
        <f>Table5402945[[#This Row],[Yurtiçi İhraç Limiti Nominal Tutar (TL)]]-Table5402945[[#This Row],[Yurtiçi Satışı Gerçekleşen Nominal Tutar (TL)]]</f>
        <v>0</v>
      </c>
      <c r="K33" s="41"/>
      <c r="L33" s="25"/>
      <c r="M33" s="41"/>
      <c r="N33" s="15"/>
      <c r="O33" s="14"/>
      <c r="P33" s="65">
        <v>6.0933999999999999</v>
      </c>
    </row>
    <row r="34" spans="1:16" s="27" customFormat="1" ht="15" customHeight="1" x14ac:dyDescent="0.25">
      <c r="A34" s="22">
        <v>31</v>
      </c>
      <c r="B34" s="21" t="s">
        <v>54</v>
      </c>
      <c r="C34" s="21" t="s">
        <v>1</v>
      </c>
      <c r="D34" s="26" t="s">
        <v>23</v>
      </c>
      <c r="E34" s="19">
        <v>43881</v>
      </c>
      <c r="F34" s="26" t="s">
        <v>20</v>
      </c>
      <c r="G34" s="44">
        <v>1000000000</v>
      </c>
      <c r="H34" s="44">
        <f>Table5402945[[#This Row],[Yurtiçi İhraç Limiti Nominal Tutar (TL)]]/Table5402945[[#This Row],[Kurul karar tarihindeki TCMB Döviz Satış Kuru]]</f>
        <v>164111990.02199101</v>
      </c>
      <c r="I34" s="44">
        <v>689400000</v>
      </c>
      <c r="J34" s="46">
        <f>Table5402945[[#This Row],[Yurtiçi İhraç Limiti Nominal Tutar (TL)]]-Table5402945[[#This Row],[Yurtiçi Satışı Gerçekleşen Nominal Tutar (TL)]]</f>
        <v>310600000</v>
      </c>
      <c r="K34" s="41"/>
      <c r="L34" s="16"/>
      <c r="M34" s="41"/>
      <c r="N34" s="15"/>
      <c r="O34" s="14"/>
      <c r="P34" s="65">
        <v>6.0933999999999999</v>
      </c>
    </row>
    <row r="35" spans="1:16" s="27" customFormat="1" ht="15" customHeight="1" x14ac:dyDescent="0.25">
      <c r="A35" s="22">
        <v>32</v>
      </c>
      <c r="B35" s="21" t="s">
        <v>55</v>
      </c>
      <c r="C35" s="21" t="s">
        <v>22</v>
      </c>
      <c r="D35" s="26" t="s">
        <v>23</v>
      </c>
      <c r="E35" s="19">
        <v>43881</v>
      </c>
      <c r="F35" s="26" t="s">
        <v>20</v>
      </c>
      <c r="G35" s="44">
        <v>181500000</v>
      </c>
      <c r="H35" s="44">
        <f>Table5402945[[#This Row],[Yurtiçi İhraç Limiti Nominal Tutar (TL)]]/Table5402945[[#This Row],[Kurul karar tarihindeki TCMB Döviz Satış Kuru]]</f>
        <v>29786326.188991368</v>
      </c>
      <c r="I35" s="44">
        <v>161000000</v>
      </c>
      <c r="J35" s="46">
        <f>Table5402945[[#This Row],[Yurtiçi İhraç Limiti Nominal Tutar (TL)]]-Table5402945[[#This Row],[Yurtiçi Satışı Gerçekleşen Nominal Tutar (TL)]]</f>
        <v>20500000</v>
      </c>
      <c r="K35" s="41"/>
      <c r="L35" s="16"/>
      <c r="M35" s="41"/>
      <c r="N35" s="15"/>
      <c r="O35" s="14"/>
      <c r="P35" s="65">
        <v>6.0933999999999999</v>
      </c>
    </row>
    <row r="36" spans="1:16" s="27" customFormat="1" ht="15" customHeight="1" x14ac:dyDescent="0.25">
      <c r="A36" s="22">
        <v>33</v>
      </c>
      <c r="B36" s="21" t="s">
        <v>56</v>
      </c>
      <c r="C36" s="21" t="s">
        <v>22</v>
      </c>
      <c r="D36" s="26" t="s">
        <v>23</v>
      </c>
      <c r="E36" s="19">
        <v>43881</v>
      </c>
      <c r="F36" s="16" t="s">
        <v>20</v>
      </c>
      <c r="G36" s="44">
        <v>500000000</v>
      </c>
      <c r="H36" s="44">
        <f>Table5402945[[#This Row],[Yurtiçi İhraç Limiti Nominal Tutar (TL)]]/Table5402945[[#This Row],[Kurul karar tarihindeki TCMB Döviz Satış Kuru]]</f>
        <v>82055995.010995507</v>
      </c>
      <c r="I36" s="44">
        <v>0</v>
      </c>
      <c r="J36" s="46">
        <f>Table5402945[[#This Row],[Yurtiçi İhraç Limiti Nominal Tutar (TL)]]-Table5402945[[#This Row],[Yurtiçi Satışı Gerçekleşen Nominal Tutar (TL)]]</f>
        <v>500000000</v>
      </c>
      <c r="K36" s="41"/>
      <c r="L36" s="16"/>
      <c r="M36" s="41"/>
      <c r="N36" s="15"/>
      <c r="O36" s="14"/>
      <c r="P36" s="65">
        <v>6.0933999999999999</v>
      </c>
    </row>
    <row r="37" spans="1:16" s="27" customFormat="1" ht="15" customHeight="1" x14ac:dyDescent="0.25">
      <c r="A37" s="22">
        <v>34</v>
      </c>
      <c r="B37" s="21" t="s">
        <v>57</v>
      </c>
      <c r="C37" s="21" t="s">
        <v>1</v>
      </c>
      <c r="D37" s="26" t="s">
        <v>58</v>
      </c>
      <c r="E37" s="19">
        <v>43881</v>
      </c>
      <c r="F37" s="16" t="s">
        <v>20</v>
      </c>
      <c r="G37" s="44">
        <v>20000000</v>
      </c>
      <c r="H37" s="44">
        <f>Table5402945[[#This Row],[Yurtiçi İhraç Limiti Nominal Tutar (TL)]]/Table5402945[[#This Row],[Kurul karar tarihindeki TCMB Döviz Satış Kuru]]</f>
        <v>3282239.8004398202</v>
      </c>
      <c r="I37" s="44">
        <v>20000000</v>
      </c>
      <c r="J37" s="46">
        <f>Table5402945[[#This Row],[Yurtiçi İhraç Limiti Nominal Tutar (TL)]]-Table5402945[[#This Row],[Yurtiçi Satışı Gerçekleşen Nominal Tutar (TL)]]</f>
        <v>0</v>
      </c>
      <c r="K37" s="41"/>
      <c r="L37" s="16"/>
      <c r="M37" s="41"/>
      <c r="N37" s="15"/>
      <c r="O37" s="14"/>
      <c r="P37" s="65">
        <v>6.0933999999999999</v>
      </c>
    </row>
    <row r="38" spans="1:16" s="27" customFormat="1" ht="15" customHeight="1" x14ac:dyDescent="0.25">
      <c r="A38" s="22">
        <v>35</v>
      </c>
      <c r="B38" s="21" t="s">
        <v>59</v>
      </c>
      <c r="C38" s="21" t="s">
        <v>1</v>
      </c>
      <c r="D38" s="26" t="s">
        <v>23</v>
      </c>
      <c r="E38" s="19">
        <v>43881</v>
      </c>
      <c r="F38" s="26" t="s">
        <v>20</v>
      </c>
      <c r="G38" s="44">
        <v>125000000</v>
      </c>
      <c r="H38" s="44">
        <f>Table5402945[[#This Row],[Yurtiçi İhraç Limiti Nominal Tutar (TL)]]/Table5402945[[#This Row],[Kurul karar tarihindeki TCMB Döviz Satış Kuru]]</f>
        <v>20513998.752748877</v>
      </c>
      <c r="I38" s="44">
        <v>0</v>
      </c>
      <c r="J38" s="46">
        <f>Table5402945[[#This Row],[Yurtiçi İhraç Limiti Nominal Tutar (TL)]]-Table5402945[[#This Row],[Yurtiçi Satışı Gerçekleşen Nominal Tutar (TL)]]</f>
        <v>125000000</v>
      </c>
      <c r="K38" s="41"/>
      <c r="L38" s="16"/>
      <c r="M38" s="41"/>
      <c r="N38" s="15"/>
      <c r="O38" s="14"/>
      <c r="P38" s="65">
        <v>6.0933999999999999</v>
      </c>
    </row>
    <row r="39" spans="1:16" s="27" customFormat="1" ht="15" customHeight="1" x14ac:dyDescent="0.25">
      <c r="A39" s="22">
        <v>36</v>
      </c>
      <c r="B39" s="21" t="s">
        <v>60</v>
      </c>
      <c r="C39" s="21" t="s">
        <v>30</v>
      </c>
      <c r="D39" s="26" t="s">
        <v>23</v>
      </c>
      <c r="E39" s="19">
        <v>43888</v>
      </c>
      <c r="F39" s="16" t="s">
        <v>24</v>
      </c>
      <c r="G39" s="44">
        <v>3000000000</v>
      </c>
      <c r="H39" s="44">
        <f>Table5402945[[#This Row],[Yurtiçi İhraç Limiti Nominal Tutar (TL)]]/Table5402945[[#This Row],[Kurul karar tarihindeki TCMB Döviz Satış Kuru]]</f>
        <v>486192143.13496697</v>
      </c>
      <c r="I39" s="44">
        <v>1140573000</v>
      </c>
      <c r="J39" s="46">
        <f>Table5402945[[#This Row],[Yurtiçi İhraç Limiti Nominal Tutar (TL)]]-Table5402945[[#This Row],[Yurtiçi Satışı Gerçekleşen Nominal Tutar (TL)]]</f>
        <v>1859427000</v>
      </c>
      <c r="K39" s="41"/>
      <c r="L39" s="16"/>
      <c r="M39" s="41"/>
      <c r="N39" s="15"/>
      <c r="O39" s="14"/>
      <c r="P39" s="65">
        <v>6.1703999999999999</v>
      </c>
    </row>
    <row r="40" spans="1:16" s="27" customFormat="1" ht="15" customHeight="1" x14ac:dyDescent="0.25">
      <c r="A40" s="22">
        <v>37</v>
      </c>
      <c r="B40" s="21" t="s">
        <v>61</v>
      </c>
      <c r="C40" s="21" t="s">
        <v>1</v>
      </c>
      <c r="D40" s="26" t="s">
        <v>23</v>
      </c>
      <c r="E40" s="19">
        <v>43888</v>
      </c>
      <c r="F40" s="26" t="s">
        <v>63</v>
      </c>
      <c r="G40" s="44">
        <v>200000000</v>
      </c>
      <c r="H40" s="44">
        <f>Table5402945[[#This Row],[Yurtiçi İhraç Limiti Nominal Tutar (TL)]]/Table5402945[[#This Row],[Kurul karar tarihindeki TCMB Döviz Satış Kuru]]</f>
        <v>32412809.542331129</v>
      </c>
      <c r="I40" s="44">
        <v>200000000</v>
      </c>
      <c r="J40" s="46">
        <f>Table5402945[[#This Row],[Yurtiçi İhraç Limiti Nominal Tutar (TL)]]-Table5402945[[#This Row],[Yurtiçi Satışı Gerçekleşen Nominal Tutar (TL)]]</f>
        <v>0</v>
      </c>
      <c r="K40" s="41"/>
      <c r="L40" s="25"/>
      <c r="M40" s="41"/>
      <c r="N40" s="15"/>
      <c r="O40" s="14"/>
      <c r="P40" s="65">
        <v>6.1703999999999999</v>
      </c>
    </row>
    <row r="41" spans="1:16" s="27" customFormat="1" ht="15" customHeight="1" x14ac:dyDescent="0.25">
      <c r="A41" s="22">
        <v>38</v>
      </c>
      <c r="B41" s="21" t="s">
        <v>62</v>
      </c>
      <c r="C41" s="21" t="s">
        <v>22</v>
      </c>
      <c r="D41" s="26" t="s">
        <v>23</v>
      </c>
      <c r="E41" s="19">
        <v>43888</v>
      </c>
      <c r="F41" s="16" t="s">
        <v>20</v>
      </c>
      <c r="G41" s="44">
        <v>800000000</v>
      </c>
      <c r="H41" s="44">
        <f>Table5402945[[#This Row],[Yurtiçi İhraç Limiti Nominal Tutar (TL)]]/Table5402945[[#This Row],[Kurul karar tarihindeki TCMB Döviz Satış Kuru]]</f>
        <v>129651238.16932452</v>
      </c>
      <c r="I41" s="44">
        <v>790095000</v>
      </c>
      <c r="J41" s="46">
        <f>Table5402945[[#This Row],[Yurtiçi İhraç Limiti Nominal Tutar (TL)]]-Table5402945[[#This Row],[Yurtiçi Satışı Gerçekleşen Nominal Tutar (TL)]]</f>
        <v>9905000</v>
      </c>
      <c r="K41" s="41"/>
      <c r="L41" s="16"/>
      <c r="M41" s="41"/>
      <c r="N41" s="15"/>
      <c r="O41" s="14"/>
      <c r="P41" s="65">
        <v>6.1703999999999999</v>
      </c>
    </row>
    <row r="42" spans="1:16" s="27" customFormat="1" ht="15" customHeight="1" x14ac:dyDescent="0.25">
      <c r="A42" s="22">
        <v>39</v>
      </c>
      <c r="B42" s="21" t="s">
        <v>64</v>
      </c>
      <c r="C42" s="21" t="s">
        <v>22</v>
      </c>
      <c r="D42" s="26" t="s">
        <v>23</v>
      </c>
      <c r="E42" s="19">
        <v>43895</v>
      </c>
      <c r="F42" s="26" t="s">
        <v>20</v>
      </c>
      <c r="G42" s="44">
        <v>1000000000</v>
      </c>
      <c r="H42" s="44">
        <f>Table5402945[[#This Row],[Yurtiçi İhraç Limiti Nominal Tutar (TL)]]/Table5402945[[#This Row],[Kurul karar tarihindeki TCMB Döviz Satış Kuru]]</f>
        <v>164252159.91590291</v>
      </c>
      <c r="I42" s="44">
        <v>175000000</v>
      </c>
      <c r="J42" s="46">
        <f>Table5402945[[#This Row],[Yurtiçi İhraç Limiti Nominal Tutar (TL)]]-Table5402945[[#This Row],[Yurtiçi Satışı Gerçekleşen Nominal Tutar (TL)]]</f>
        <v>825000000</v>
      </c>
      <c r="K42" s="41"/>
      <c r="L42" s="16"/>
      <c r="M42" s="41"/>
      <c r="N42" s="15"/>
      <c r="O42" s="14"/>
      <c r="P42" s="65">
        <v>6.0881999999999996</v>
      </c>
    </row>
    <row r="43" spans="1:16" s="27" customFormat="1" ht="15" customHeight="1" x14ac:dyDescent="0.25">
      <c r="A43" s="22">
        <v>40</v>
      </c>
      <c r="B43" s="21" t="s">
        <v>65</v>
      </c>
      <c r="C43" s="21" t="s">
        <v>30</v>
      </c>
      <c r="D43" s="26" t="s">
        <v>23</v>
      </c>
      <c r="E43" s="19">
        <v>43895</v>
      </c>
      <c r="F43" s="26" t="s">
        <v>63</v>
      </c>
      <c r="G43" s="44">
        <v>4000000000</v>
      </c>
      <c r="H43" s="44">
        <f>Table5402945[[#This Row],[Yurtiçi İhraç Limiti Nominal Tutar (TL)]]/Table5402945[[#This Row],[Kurul karar tarihindeki TCMB Döviz Satış Kuru]]</f>
        <v>657008639.66361165</v>
      </c>
      <c r="I43" s="44">
        <v>0</v>
      </c>
      <c r="J43" s="46">
        <f>Table5402945[[#This Row],[Yurtiçi İhraç Limiti Nominal Tutar (TL)]]-Table5402945[[#This Row],[Yurtiçi Satışı Gerçekleşen Nominal Tutar (TL)]]</f>
        <v>4000000000</v>
      </c>
      <c r="K43" s="41"/>
      <c r="L43" s="25"/>
      <c r="M43" s="41"/>
      <c r="N43" s="15"/>
      <c r="O43" s="14"/>
      <c r="P43" s="65">
        <v>6.0881999999999996</v>
      </c>
    </row>
    <row r="44" spans="1:16" s="27" customFormat="1" ht="15" customHeight="1" x14ac:dyDescent="0.25">
      <c r="A44" s="22">
        <v>41</v>
      </c>
      <c r="B44" s="21" t="s">
        <v>66</v>
      </c>
      <c r="C44" s="21" t="s">
        <v>1</v>
      </c>
      <c r="D44" s="26" t="s">
        <v>0</v>
      </c>
      <c r="E44" s="19">
        <v>43895</v>
      </c>
      <c r="F44" s="16" t="s">
        <v>24</v>
      </c>
      <c r="G44" s="44">
        <v>500000000</v>
      </c>
      <c r="H44" s="44">
        <f>Table5402945[[#This Row],[Yurtiçi İhraç Limiti Nominal Tutar (TL)]]/Table5402945[[#This Row],[Kurul karar tarihindeki TCMB Döviz Satış Kuru]]</f>
        <v>82126079.957951456</v>
      </c>
      <c r="I44" s="44">
        <v>450000000</v>
      </c>
      <c r="J44" s="46">
        <f>Table5402945[[#This Row],[Yurtiçi İhraç Limiti Nominal Tutar (TL)]]-Table5402945[[#This Row],[Yurtiçi Satışı Gerçekleşen Nominal Tutar (TL)]]</f>
        <v>50000000</v>
      </c>
      <c r="K44" s="41"/>
      <c r="L44" s="16"/>
      <c r="M44" s="41"/>
      <c r="N44" s="15"/>
      <c r="O44" s="14"/>
      <c r="P44" s="65">
        <v>6.0881999999999996</v>
      </c>
    </row>
    <row r="45" spans="1:16" s="27" customFormat="1" ht="15" customHeight="1" x14ac:dyDescent="0.25">
      <c r="A45" s="22">
        <v>42</v>
      </c>
      <c r="B45" s="21" t="s">
        <v>67</v>
      </c>
      <c r="C45" s="21" t="s">
        <v>1</v>
      </c>
      <c r="D45" s="26" t="s">
        <v>23</v>
      </c>
      <c r="E45" s="19">
        <v>43895</v>
      </c>
      <c r="F45" s="16" t="s">
        <v>24</v>
      </c>
      <c r="G45" s="44">
        <v>460000000</v>
      </c>
      <c r="H45" s="44">
        <f>Table5402945[[#This Row],[Yurtiçi İhraç Limiti Nominal Tutar (TL)]]/Table5402945[[#This Row],[Kurul karar tarihindeki TCMB Döviz Satış Kuru]]</f>
        <v>75555993.561315343</v>
      </c>
      <c r="I45" s="44">
        <v>453500000</v>
      </c>
      <c r="J45" s="46">
        <f>Table5402945[[#This Row],[Yurtiçi İhraç Limiti Nominal Tutar (TL)]]-Table5402945[[#This Row],[Yurtiçi Satışı Gerçekleşen Nominal Tutar (TL)]]</f>
        <v>6500000</v>
      </c>
      <c r="K45" s="63"/>
      <c r="L45" s="25"/>
      <c r="M45" s="41"/>
      <c r="N45" s="15"/>
      <c r="O45" s="14"/>
      <c r="P45" s="65">
        <v>6.0881999999999996</v>
      </c>
    </row>
    <row r="46" spans="1:16" s="27" customFormat="1" ht="15" customHeight="1" x14ac:dyDescent="0.25">
      <c r="A46" s="22">
        <v>43</v>
      </c>
      <c r="B46" s="21" t="s">
        <v>53</v>
      </c>
      <c r="C46" s="21" t="s">
        <v>1</v>
      </c>
      <c r="D46" s="26" t="s">
        <v>0</v>
      </c>
      <c r="E46" s="19">
        <v>43902</v>
      </c>
      <c r="F46" s="16" t="s">
        <v>20</v>
      </c>
      <c r="G46" s="44">
        <v>450000000</v>
      </c>
      <c r="H46" s="44">
        <f>Table5402945[[#This Row],[Yurtiçi İhraç Limiti Nominal Tutar (TL)]]/Table5402945[[#This Row],[Kurul karar tarihindeki TCMB Döviz Satış Kuru]]</f>
        <v>72143131.973836094</v>
      </c>
      <c r="I46" s="44">
        <v>165000000</v>
      </c>
      <c r="J46" s="46">
        <f>Table5402945[[#This Row],[Yurtiçi İhraç Limiti Nominal Tutar (TL)]]-Table5402945[[#This Row],[Yurtiçi Satışı Gerçekleşen Nominal Tutar (TL)]]</f>
        <v>285000000</v>
      </c>
      <c r="K46" s="41"/>
      <c r="L46" s="16"/>
      <c r="M46" s="41"/>
      <c r="N46" s="15"/>
      <c r="O46" s="14"/>
      <c r="P46" s="65">
        <v>6.2375999999999996</v>
      </c>
    </row>
    <row r="47" spans="1:16" s="27" customFormat="1" ht="15" customHeight="1" x14ac:dyDescent="0.25">
      <c r="A47" s="22">
        <v>44</v>
      </c>
      <c r="B47" s="21" t="s">
        <v>19</v>
      </c>
      <c r="C47" s="21" t="s">
        <v>1</v>
      </c>
      <c r="D47" s="26" t="s">
        <v>0</v>
      </c>
      <c r="E47" s="19">
        <v>43909</v>
      </c>
      <c r="F47" s="16" t="s">
        <v>20</v>
      </c>
      <c r="G47" s="44">
        <v>1000000000</v>
      </c>
      <c r="H47" s="44">
        <f>Table5402945[[#This Row],[Yurtiçi İhraç Limiti Nominal Tutar (TL)]]/Table5402945[[#This Row],[Kurul karar tarihindeki TCMB Döviz Satış Kuru]]</f>
        <v>153207396.85312006</v>
      </c>
      <c r="I47" s="44">
        <v>710000000</v>
      </c>
      <c r="J47" s="46">
        <f>Table5402945[[#This Row],[Yurtiçi İhraç Limiti Nominal Tutar (TL)]]-Table5402945[[#This Row],[Yurtiçi Satışı Gerçekleşen Nominal Tutar (TL)]]</f>
        <v>290000000</v>
      </c>
      <c r="K47" s="41"/>
      <c r="L47" s="16"/>
      <c r="M47" s="41"/>
      <c r="N47" s="15"/>
      <c r="O47" s="14"/>
      <c r="P47" s="65">
        <v>6.5270999999999999</v>
      </c>
    </row>
    <row r="48" spans="1:16" s="27" customFormat="1" ht="15" customHeight="1" x14ac:dyDescent="0.25">
      <c r="A48" s="22">
        <v>45</v>
      </c>
      <c r="B48" s="21" t="s">
        <v>68</v>
      </c>
      <c r="C48" s="21" t="s">
        <v>22</v>
      </c>
      <c r="D48" s="26" t="s">
        <v>23</v>
      </c>
      <c r="E48" s="19">
        <v>43909</v>
      </c>
      <c r="F48" s="16" t="s">
        <v>20</v>
      </c>
      <c r="G48" s="44">
        <v>750000000</v>
      </c>
      <c r="H48" s="44">
        <f>Table5402945[[#This Row],[Yurtiçi İhraç Limiti Nominal Tutar (TL)]]/Table5402945[[#This Row],[Kurul karar tarihindeki TCMB Döviz Satış Kuru]]</f>
        <v>114905547.63984005</v>
      </c>
      <c r="I48" s="44">
        <v>100446100</v>
      </c>
      <c r="J48" s="46">
        <f>Table5402945[[#This Row],[Yurtiçi İhraç Limiti Nominal Tutar (TL)]]-Table5402945[[#This Row],[Yurtiçi Satışı Gerçekleşen Nominal Tutar (TL)]]</f>
        <v>649553900</v>
      </c>
      <c r="K48" s="41"/>
      <c r="L48" s="16"/>
      <c r="M48" s="41"/>
      <c r="N48" s="15"/>
      <c r="O48" s="14"/>
      <c r="P48" s="65">
        <v>6.5270999999999999</v>
      </c>
    </row>
    <row r="49" spans="1:16" s="27" customFormat="1" ht="15" customHeight="1" x14ac:dyDescent="0.25">
      <c r="A49" s="22">
        <v>46</v>
      </c>
      <c r="B49" s="21" t="s">
        <v>69</v>
      </c>
      <c r="C49" s="21" t="s">
        <v>30</v>
      </c>
      <c r="D49" s="26" t="s">
        <v>23</v>
      </c>
      <c r="E49" s="19">
        <v>43909</v>
      </c>
      <c r="F49" s="16" t="s">
        <v>32</v>
      </c>
      <c r="G49" s="44"/>
      <c r="H49" s="44"/>
      <c r="I49" s="44"/>
      <c r="J49" s="46"/>
      <c r="K49" s="41">
        <v>7000000000</v>
      </c>
      <c r="L49" s="16" t="s">
        <v>33</v>
      </c>
      <c r="M49" s="41">
        <v>0</v>
      </c>
      <c r="N49" s="46">
        <f>K49-M49</f>
        <v>7000000000</v>
      </c>
      <c r="O49" s="41">
        <v>0</v>
      </c>
      <c r="P49" s="65">
        <v>6.5270999999999999</v>
      </c>
    </row>
    <row r="50" spans="1:16" s="27" customFormat="1" ht="15" customHeight="1" x14ac:dyDescent="0.25">
      <c r="A50" s="22">
        <v>47</v>
      </c>
      <c r="B50" s="21" t="s">
        <v>70</v>
      </c>
      <c r="C50" s="21" t="s">
        <v>30</v>
      </c>
      <c r="D50" s="26" t="s">
        <v>23</v>
      </c>
      <c r="E50" s="19">
        <v>43916</v>
      </c>
      <c r="F50" s="16" t="s">
        <v>24</v>
      </c>
      <c r="G50" s="44">
        <v>600000000</v>
      </c>
      <c r="H50" s="44">
        <f>Table5402945[[#This Row],[Yurtiçi İhraç Limiti Nominal Tutar (TL)]]/Table5402945[[#This Row],[Kurul karar tarihindeki TCMB Döviz Satış Kuru]]</f>
        <v>92770115.653410852</v>
      </c>
      <c r="I50" s="44">
        <v>291826000</v>
      </c>
      <c r="J50" s="46">
        <f>Table5402945[[#This Row],[Yurtiçi İhraç Limiti Nominal Tutar (TL)]]-Table5402945[[#This Row],[Yurtiçi Satışı Gerçekleşen Nominal Tutar (TL)]]</f>
        <v>308174000</v>
      </c>
      <c r="K50" s="41"/>
      <c r="L50" s="16"/>
      <c r="M50" s="41"/>
      <c r="N50" s="15"/>
      <c r="O50" s="14"/>
      <c r="P50" s="65">
        <v>6.4676</v>
      </c>
    </row>
    <row r="51" spans="1:16" s="27" customFormat="1" ht="15" customHeight="1" x14ac:dyDescent="0.25">
      <c r="A51" s="22">
        <v>48</v>
      </c>
      <c r="B51" s="21" t="s">
        <v>71</v>
      </c>
      <c r="C51" s="21" t="s">
        <v>1</v>
      </c>
      <c r="D51" s="26" t="s">
        <v>0</v>
      </c>
      <c r="E51" s="19">
        <v>43916</v>
      </c>
      <c r="F51" s="16" t="s">
        <v>24</v>
      </c>
      <c r="G51" s="44">
        <v>2000000000</v>
      </c>
      <c r="H51" s="44">
        <f>Table5402945[[#This Row],[Yurtiçi İhraç Limiti Nominal Tutar (TL)]]/Table5402945[[#This Row],[Kurul karar tarihindeki TCMB Döviz Satış Kuru]]</f>
        <v>309233718.84470284</v>
      </c>
      <c r="I51" s="44">
        <v>1991395000</v>
      </c>
      <c r="J51" s="46">
        <f>Table5402945[[#This Row],[Yurtiçi İhraç Limiti Nominal Tutar (TL)]]-Table5402945[[#This Row],[Yurtiçi Satışı Gerçekleşen Nominal Tutar (TL)]]</f>
        <v>8605000</v>
      </c>
      <c r="K51" s="41"/>
      <c r="L51" s="16"/>
      <c r="M51" s="41"/>
      <c r="N51" s="15"/>
      <c r="O51" s="14"/>
      <c r="P51" s="65">
        <v>6.4676</v>
      </c>
    </row>
    <row r="52" spans="1:16" s="27" customFormat="1" ht="15" customHeight="1" x14ac:dyDescent="0.25">
      <c r="A52" s="22">
        <v>49</v>
      </c>
      <c r="B52" s="21" t="s">
        <v>37</v>
      </c>
      <c r="C52" s="21" t="s">
        <v>30</v>
      </c>
      <c r="D52" s="26" t="s">
        <v>72</v>
      </c>
      <c r="E52" s="19">
        <v>43916</v>
      </c>
      <c r="F52" s="26" t="s">
        <v>32</v>
      </c>
      <c r="G52" s="44"/>
      <c r="H52" s="44"/>
      <c r="I52" s="44"/>
      <c r="J52" s="46"/>
      <c r="K52" s="41">
        <v>1500000000</v>
      </c>
      <c r="L52" s="25" t="s">
        <v>33</v>
      </c>
      <c r="M52" s="41">
        <v>0</v>
      </c>
      <c r="N52" s="46">
        <f>K52-M52</f>
        <v>1500000000</v>
      </c>
      <c r="O52" s="41">
        <v>0</v>
      </c>
      <c r="P52" s="65">
        <v>6.4676</v>
      </c>
    </row>
    <row r="53" spans="1:16" s="27" customFormat="1" ht="15" customHeight="1" x14ac:dyDescent="0.25">
      <c r="A53" s="22">
        <v>50</v>
      </c>
      <c r="B53" s="21" t="s">
        <v>37</v>
      </c>
      <c r="C53" s="21" t="s">
        <v>30</v>
      </c>
      <c r="D53" s="26" t="s">
        <v>72</v>
      </c>
      <c r="E53" s="19">
        <v>43916</v>
      </c>
      <c r="F53" s="16" t="s">
        <v>24</v>
      </c>
      <c r="G53" s="44">
        <v>5000000000</v>
      </c>
      <c r="H53" s="44">
        <f>Table5402945[[#This Row],[Yurtiçi İhraç Limiti Nominal Tutar (TL)]]/Table5402945[[#This Row],[Kurul karar tarihindeki TCMB Döviz Satış Kuru]]</f>
        <v>773084297.11175704</v>
      </c>
      <c r="I53" s="44">
        <v>0</v>
      </c>
      <c r="J53" s="46">
        <f>Table5402945[[#This Row],[Yurtiçi İhraç Limiti Nominal Tutar (TL)]]-Table5402945[[#This Row],[Yurtiçi Satışı Gerçekleşen Nominal Tutar (TL)]]</f>
        <v>5000000000</v>
      </c>
      <c r="K53" s="41"/>
      <c r="L53" s="16"/>
      <c r="M53" s="41"/>
      <c r="N53" s="15"/>
      <c r="O53" s="14"/>
      <c r="P53" s="65">
        <v>6.4676</v>
      </c>
    </row>
    <row r="54" spans="1:16" s="27" customFormat="1" ht="15" customHeight="1" x14ac:dyDescent="0.25">
      <c r="A54" s="22">
        <v>51</v>
      </c>
      <c r="B54" s="21" t="s">
        <v>73</v>
      </c>
      <c r="C54" s="21" t="s">
        <v>1</v>
      </c>
      <c r="D54" s="26" t="s">
        <v>23</v>
      </c>
      <c r="E54" s="19">
        <v>43923</v>
      </c>
      <c r="F54" s="26" t="s">
        <v>20</v>
      </c>
      <c r="G54" s="44">
        <v>250000000</v>
      </c>
      <c r="H54" s="44">
        <f>Table5402945[[#This Row],[Yurtiçi İhraç Limiti Nominal Tutar (TL)]]/Table5402945[[#This Row],[Kurul karar tarihindeki TCMB Döviz Satış Kuru]]</f>
        <v>37429632.291292369</v>
      </c>
      <c r="I54" s="44">
        <v>39490000</v>
      </c>
      <c r="J54" s="46">
        <f>Table5402945[[#This Row],[Yurtiçi İhraç Limiti Nominal Tutar (TL)]]-Table5402945[[#This Row],[Yurtiçi Satışı Gerçekleşen Nominal Tutar (TL)]]</f>
        <v>210510000</v>
      </c>
      <c r="K54" s="41"/>
      <c r="L54" s="25"/>
      <c r="M54" s="41"/>
      <c r="N54" s="15"/>
      <c r="O54" s="14"/>
      <c r="P54" s="65">
        <v>6.6791999999999998</v>
      </c>
    </row>
    <row r="55" spans="1:16" s="27" customFormat="1" ht="15" customHeight="1" x14ac:dyDescent="0.25">
      <c r="A55" s="22">
        <v>52</v>
      </c>
      <c r="B55" s="21" t="s">
        <v>74</v>
      </c>
      <c r="C55" s="21" t="s">
        <v>22</v>
      </c>
      <c r="D55" s="26" t="s">
        <v>23</v>
      </c>
      <c r="E55" s="19">
        <v>43923</v>
      </c>
      <c r="F55" s="26" t="s">
        <v>20</v>
      </c>
      <c r="G55" s="44">
        <v>250000000</v>
      </c>
      <c r="H55" s="44">
        <f>Table5402945[[#This Row],[Yurtiçi İhraç Limiti Nominal Tutar (TL)]]/Table5402945[[#This Row],[Kurul karar tarihindeki TCMB Döviz Satış Kuru]]</f>
        <v>37429632.291292369</v>
      </c>
      <c r="I55" s="44">
        <v>0</v>
      </c>
      <c r="J55" s="46">
        <f>Table5402945[[#This Row],[Yurtiçi İhraç Limiti Nominal Tutar (TL)]]-Table5402945[[#This Row],[Yurtiçi Satışı Gerçekleşen Nominal Tutar (TL)]]</f>
        <v>250000000</v>
      </c>
      <c r="K55" s="41"/>
      <c r="L55" s="25"/>
      <c r="M55" s="41"/>
      <c r="N55" s="15"/>
      <c r="O55" s="14"/>
      <c r="P55" s="65">
        <v>6.6791999999999998</v>
      </c>
    </row>
    <row r="56" spans="1:16" s="27" customFormat="1" ht="15" customHeight="1" x14ac:dyDescent="0.25">
      <c r="A56" s="22">
        <v>53</v>
      </c>
      <c r="B56" s="21" t="s">
        <v>75</v>
      </c>
      <c r="C56" s="21" t="s">
        <v>1</v>
      </c>
      <c r="D56" s="26" t="s">
        <v>23</v>
      </c>
      <c r="E56" s="19">
        <v>43923</v>
      </c>
      <c r="F56" s="16" t="s">
        <v>20</v>
      </c>
      <c r="G56" s="44">
        <v>35000000</v>
      </c>
      <c r="H56" s="44">
        <f>Table5402945[[#This Row],[Yurtiçi İhraç Limiti Nominal Tutar (TL)]]/Table5402945[[#This Row],[Kurul karar tarihindeki TCMB Döviz Satış Kuru]]</f>
        <v>5240148.5207809322</v>
      </c>
      <c r="I56" s="44">
        <v>35000000</v>
      </c>
      <c r="J56" s="46">
        <f>Table5402945[[#This Row],[Yurtiçi İhraç Limiti Nominal Tutar (TL)]]-Table5402945[[#This Row],[Yurtiçi Satışı Gerçekleşen Nominal Tutar (TL)]]</f>
        <v>0</v>
      </c>
      <c r="K56" s="41"/>
      <c r="L56" s="16"/>
      <c r="M56" s="41"/>
      <c r="N56" s="15"/>
      <c r="O56" s="14"/>
      <c r="P56" s="65">
        <v>6.6791999999999998</v>
      </c>
    </row>
    <row r="57" spans="1:16" s="27" customFormat="1" ht="15" customHeight="1" x14ac:dyDescent="0.25">
      <c r="A57" s="22">
        <v>54</v>
      </c>
      <c r="B57" s="21" t="s">
        <v>76</v>
      </c>
      <c r="C57" s="21" t="s">
        <v>30</v>
      </c>
      <c r="D57" s="26" t="s">
        <v>23</v>
      </c>
      <c r="E57" s="19">
        <v>43923</v>
      </c>
      <c r="F57" s="26" t="s">
        <v>32</v>
      </c>
      <c r="G57" s="44"/>
      <c r="H57" s="44"/>
      <c r="I57" s="44"/>
      <c r="J57" s="46"/>
      <c r="K57" s="41">
        <v>3000000000</v>
      </c>
      <c r="L57" s="16" t="s">
        <v>33</v>
      </c>
      <c r="M57" s="41">
        <f>Table5402945[[#This Row],[YURTDIŞI Satışı Gerçekleşen Nominal Tutar (TL)**]]/7.4327</f>
        <v>67750304.734484106</v>
      </c>
      <c r="N57" s="46">
        <f>K57-M57</f>
        <v>2932249695.2655158</v>
      </c>
      <c r="O57" s="41">
        <v>503567690</v>
      </c>
      <c r="P57" s="65">
        <v>6.6791999999999998</v>
      </c>
    </row>
    <row r="58" spans="1:16" s="27" customFormat="1" ht="15" customHeight="1" x14ac:dyDescent="0.25">
      <c r="A58" s="22">
        <v>54</v>
      </c>
      <c r="B58" s="21" t="s">
        <v>77</v>
      </c>
      <c r="C58" s="21" t="s">
        <v>1</v>
      </c>
      <c r="D58" s="26" t="s">
        <v>23</v>
      </c>
      <c r="E58" s="19">
        <v>43923</v>
      </c>
      <c r="F58" s="16" t="s">
        <v>51</v>
      </c>
      <c r="G58" s="44">
        <v>600000000</v>
      </c>
      <c r="H58" s="44">
        <f>Table5402945[[#This Row],[Yurtiçi İhraç Limiti Nominal Tutar (TL)]]/Table5402945[[#This Row],[Kurul karar tarihindeki TCMB Döviz Satış Kuru]]</f>
        <v>89831117.499101698</v>
      </c>
      <c r="I58" s="44">
        <v>260401000</v>
      </c>
      <c r="J58" s="46">
        <f>Table5402945[[#This Row],[Yurtiçi İhraç Limiti Nominal Tutar (TL)]]-Table5402945[[#This Row],[Yurtiçi Satışı Gerçekleşen Nominal Tutar (TL)]]</f>
        <v>339599000</v>
      </c>
      <c r="K58" s="41"/>
      <c r="L58" s="16"/>
      <c r="M58" s="41"/>
      <c r="N58" s="15"/>
      <c r="O58" s="14"/>
      <c r="P58" s="65">
        <v>6.6791999999999998</v>
      </c>
    </row>
    <row r="59" spans="1:16" s="27" customFormat="1" ht="15" customHeight="1" x14ac:dyDescent="0.25">
      <c r="A59" s="22">
        <v>55</v>
      </c>
      <c r="B59" s="21" t="s">
        <v>78</v>
      </c>
      <c r="C59" s="21" t="s">
        <v>1</v>
      </c>
      <c r="D59" s="26" t="s">
        <v>23</v>
      </c>
      <c r="E59" s="19">
        <v>43923</v>
      </c>
      <c r="F59" s="26" t="s">
        <v>20</v>
      </c>
      <c r="G59" s="44">
        <v>97000000</v>
      </c>
      <c r="H59" s="44">
        <f>Table5402945[[#This Row],[Yurtiçi İhraç Limiti Nominal Tutar (TL)]]/Table5402945[[#This Row],[Kurul karar tarihindeki TCMB Döviz Satış Kuru]]</f>
        <v>14522697.329021441</v>
      </c>
      <c r="I59" s="44">
        <v>97000000</v>
      </c>
      <c r="J59" s="46">
        <f>Table5402945[[#This Row],[Yurtiçi İhraç Limiti Nominal Tutar (TL)]]-Table5402945[[#This Row],[Yurtiçi Satışı Gerçekleşen Nominal Tutar (TL)]]</f>
        <v>0</v>
      </c>
      <c r="K59" s="41"/>
      <c r="L59" s="16"/>
      <c r="M59" s="41"/>
      <c r="N59" s="15"/>
      <c r="O59" s="14"/>
      <c r="P59" s="65">
        <v>6.6791999999999998</v>
      </c>
    </row>
    <row r="60" spans="1:16" s="27" customFormat="1" ht="15" customHeight="1" x14ac:dyDescent="0.25">
      <c r="A60" s="22">
        <v>56</v>
      </c>
      <c r="B60" s="21" t="s">
        <v>79</v>
      </c>
      <c r="C60" s="21" t="s">
        <v>1</v>
      </c>
      <c r="D60" s="26" t="s">
        <v>0</v>
      </c>
      <c r="E60" s="19">
        <v>43923</v>
      </c>
      <c r="F60" s="26" t="s">
        <v>24</v>
      </c>
      <c r="G60" s="44">
        <v>12000000000</v>
      </c>
      <c r="H60" s="44">
        <f>Table5402945[[#This Row],[Yurtiçi İhraç Limiti Nominal Tutar (TL)]]/Table5402945[[#This Row],[Kurul karar tarihindeki TCMB Döviz Satış Kuru]]</f>
        <v>1796622349.9820337</v>
      </c>
      <c r="I60" s="44">
        <v>9850000000</v>
      </c>
      <c r="J60" s="46">
        <f>Table5402945[[#This Row],[Yurtiçi İhraç Limiti Nominal Tutar (TL)]]-Table5402945[[#This Row],[Yurtiçi Satışı Gerçekleşen Nominal Tutar (TL)]]</f>
        <v>2150000000</v>
      </c>
      <c r="K60" s="41"/>
      <c r="L60" s="25"/>
      <c r="M60" s="41"/>
      <c r="N60" s="15"/>
      <c r="O60" s="14"/>
      <c r="P60" s="65">
        <v>6.6791999999999998</v>
      </c>
    </row>
    <row r="61" spans="1:16" s="27" customFormat="1" ht="15" customHeight="1" x14ac:dyDescent="0.25">
      <c r="A61" s="22">
        <v>57</v>
      </c>
      <c r="B61" s="21" t="s">
        <v>35</v>
      </c>
      <c r="C61" s="21" t="s">
        <v>1</v>
      </c>
      <c r="D61" s="26" t="s">
        <v>23</v>
      </c>
      <c r="E61" s="19">
        <v>43930</v>
      </c>
      <c r="F61" s="26" t="s">
        <v>20</v>
      </c>
      <c r="G61" s="44">
        <v>100000000</v>
      </c>
      <c r="H61" s="44">
        <f>Table5402945[[#This Row],[Yurtiçi İhraç Limiti Nominal Tutar (TL)]]/Table5402945[[#This Row],[Kurul karar tarihindeki TCMB Döviz Satış Kuru]]</f>
        <v>14813936.951884333</v>
      </c>
      <c r="I61" s="44">
        <v>100000000</v>
      </c>
      <c r="J61" s="46">
        <f>Table5402945[[#This Row],[Yurtiçi İhraç Limiti Nominal Tutar (TL)]]-Table5402945[[#This Row],[Yurtiçi Satışı Gerçekleşen Nominal Tutar (TL)]]</f>
        <v>0</v>
      </c>
      <c r="K61" s="41"/>
      <c r="L61" s="16"/>
      <c r="M61" s="41"/>
      <c r="N61" s="15"/>
      <c r="O61" s="14"/>
      <c r="P61" s="65">
        <v>6.7504</v>
      </c>
    </row>
    <row r="62" spans="1:16" s="27" customFormat="1" ht="15" customHeight="1" x14ac:dyDescent="0.25">
      <c r="A62" s="22">
        <v>58</v>
      </c>
      <c r="B62" s="21" t="s">
        <v>36</v>
      </c>
      <c r="C62" s="21" t="s">
        <v>1</v>
      </c>
      <c r="D62" s="26" t="s">
        <v>23</v>
      </c>
      <c r="E62" s="19">
        <v>43930</v>
      </c>
      <c r="F62" s="26" t="s">
        <v>20</v>
      </c>
      <c r="G62" s="44">
        <v>81000000</v>
      </c>
      <c r="H62" s="44">
        <f>Table5402945[[#This Row],[Yurtiçi İhraç Limiti Nominal Tutar (TL)]]/Table5402945[[#This Row],[Kurul karar tarihindeki TCMB Döviz Satış Kuru]]</f>
        <v>11999288.93102631</v>
      </c>
      <c r="I62" s="44">
        <v>81000000</v>
      </c>
      <c r="J62" s="46">
        <f>Table5402945[[#This Row],[Yurtiçi İhraç Limiti Nominal Tutar (TL)]]-Table5402945[[#This Row],[Yurtiçi Satışı Gerçekleşen Nominal Tutar (TL)]]</f>
        <v>0</v>
      </c>
      <c r="K62" s="41"/>
      <c r="L62" s="16"/>
      <c r="M62" s="41"/>
      <c r="N62" s="15"/>
      <c r="O62" s="14"/>
      <c r="P62" s="65">
        <v>6.7504</v>
      </c>
    </row>
    <row r="63" spans="1:16" s="27" customFormat="1" ht="15" customHeight="1" x14ac:dyDescent="0.25">
      <c r="A63" s="22">
        <v>59</v>
      </c>
      <c r="B63" s="21" t="s">
        <v>39</v>
      </c>
      <c r="C63" s="21" t="s">
        <v>30</v>
      </c>
      <c r="D63" s="26" t="s">
        <v>23</v>
      </c>
      <c r="E63" s="19">
        <v>43937</v>
      </c>
      <c r="F63" s="26" t="s">
        <v>20</v>
      </c>
      <c r="G63" s="44">
        <v>7500000000</v>
      </c>
      <c r="H63" s="44">
        <f>Table5402945[[#This Row],[Yurtiçi İhraç Limiti Nominal Tutar (TL)]]/Table5402945[[#This Row],[Kurul karar tarihindeki TCMB Döviz Satış Kuru]]</f>
        <v>1083862017.1394713</v>
      </c>
      <c r="I63" s="44">
        <v>0</v>
      </c>
      <c r="J63" s="46">
        <f>Table5402945[[#This Row],[Yurtiçi İhraç Limiti Nominal Tutar (TL)]]-Table5402945[[#This Row],[Yurtiçi Satışı Gerçekleşen Nominal Tutar (TL)]]</f>
        <v>7500000000</v>
      </c>
      <c r="K63" s="41"/>
      <c r="L63" s="16"/>
      <c r="M63" s="41"/>
      <c r="N63" s="15"/>
      <c r="O63" s="14"/>
      <c r="P63" s="65">
        <v>6.9196999999999997</v>
      </c>
    </row>
    <row r="64" spans="1:16" s="2" customFormat="1" ht="15" customHeight="1" x14ac:dyDescent="0.25">
      <c r="A64" s="22">
        <v>60</v>
      </c>
      <c r="B64" s="21" t="s">
        <v>39</v>
      </c>
      <c r="C64" s="21" t="s">
        <v>30</v>
      </c>
      <c r="D64" s="26" t="s">
        <v>72</v>
      </c>
      <c r="E64" s="19">
        <v>43937</v>
      </c>
      <c r="F64" s="26" t="s">
        <v>32</v>
      </c>
      <c r="G64" s="44"/>
      <c r="H64" s="44"/>
      <c r="I64" s="44"/>
      <c r="J64" s="46"/>
      <c r="K64" s="41">
        <v>1500000000</v>
      </c>
      <c r="L64" s="25" t="s">
        <v>198</v>
      </c>
      <c r="M64" s="41">
        <v>0</v>
      </c>
      <c r="N64" s="46">
        <f>K64-M64</f>
        <v>1500000000</v>
      </c>
      <c r="O64" s="41">
        <v>0</v>
      </c>
      <c r="P64" s="65">
        <v>6.9196999999999997</v>
      </c>
    </row>
    <row r="65" spans="1:16" s="2" customFormat="1" ht="15" customHeight="1" x14ac:dyDescent="0.25">
      <c r="A65" s="22">
        <v>61</v>
      </c>
      <c r="B65" s="21" t="s">
        <v>19</v>
      </c>
      <c r="C65" s="21" t="s">
        <v>1</v>
      </c>
      <c r="D65" s="26" t="s">
        <v>0</v>
      </c>
      <c r="E65" s="19">
        <v>43937</v>
      </c>
      <c r="F65" s="26" t="s">
        <v>20</v>
      </c>
      <c r="G65" s="44">
        <v>430000000</v>
      </c>
      <c r="H65" s="45">
        <f>Table5402945[[#This Row],[Yurtiçi İhraç Limiti Nominal Tutar (TL)]]/Table5402945[[#This Row],[Kurul karar tarihindeki TCMB Döviz Satış Kuru]]</f>
        <v>62141422.315996364</v>
      </c>
      <c r="I65" s="44">
        <v>420000000</v>
      </c>
      <c r="J65" s="46">
        <f>Table5402945[[#This Row],[Yurtiçi İhraç Limiti Nominal Tutar (TL)]]-Table5402945[[#This Row],[Yurtiçi Satışı Gerçekleşen Nominal Tutar (TL)]]</f>
        <v>10000000</v>
      </c>
      <c r="K65" s="41"/>
      <c r="L65" s="16"/>
      <c r="M65" s="41"/>
      <c r="N65" s="15"/>
      <c r="O65" s="14"/>
      <c r="P65" s="65">
        <v>6.9196999999999997</v>
      </c>
    </row>
    <row r="66" spans="1:16" s="2" customFormat="1" ht="15" customHeight="1" x14ac:dyDescent="0.25">
      <c r="A66" s="22">
        <v>62</v>
      </c>
      <c r="B66" s="21" t="s">
        <v>80</v>
      </c>
      <c r="C66" s="21" t="s">
        <v>22</v>
      </c>
      <c r="D66" s="26" t="s">
        <v>23</v>
      </c>
      <c r="E66" s="19">
        <v>43937</v>
      </c>
      <c r="F66" s="26" t="s">
        <v>20</v>
      </c>
      <c r="G66" s="44">
        <v>250000000</v>
      </c>
      <c r="H66" s="45">
        <f>Table5402945[[#This Row],[Yurtiçi İhraç Limiti Nominal Tutar (TL)]]/Table5402945[[#This Row],[Kurul karar tarihindeki TCMB Döviz Satış Kuru]]</f>
        <v>36128733.904649049</v>
      </c>
      <c r="I66" s="44">
        <v>130000000</v>
      </c>
      <c r="J66" s="46">
        <f>Table5402945[[#This Row],[Yurtiçi İhraç Limiti Nominal Tutar (TL)]]-Table5402945[[#This Row],[Yurtiçi Satışı Gerçekleşen Nominal Tutar (TL)]]</f>
        <v>120000000</v>
      </c>
      <c r="K66" s="41"/>
      <c r="L66" s="16"/>
      <c r="M66" s="41"/>
      <c r="N66" s="15"/>
      <c r="O66" s="14"/>
      <c r="P66" s="65">
        <v>6.9196999999999997</v>
      </c>
    </row>
    <row r="67" spans="1:16" s="2" customFormat="1" ht="15" customHeight="1" x14ac:dyDescent="0.25">
      <c r="A67" s="22">
        <v>63</v>
      </c>
      <c r="B67" s="21" t="s">
        <v>81</v>
      </c>
      <c r="C67" s="21" t="s">
        <v>30</v>
      </c>
      <c r="D67" s="26" t="s">
        <v>23</v>
      </c>
      <c r="E67" s="19">
        <v>43937</v>
      </c>
      <c r="F67" s="26" t="s">
        <v>63</v>
      </c>
      <c r="G67" s="44">
        <v>23000000000</v>
      </c>
      <c r="H67" s="45">
        <f>Table5402945[[#This Row],[Yurtiçi İhraç Limiti Nominal Tutar (TL)]]/Table5402945[[#This Row],[Kurul karar tarihindeki TCMB Döviz Satış Kuru]]</f>
        <v>3323843519.2277122</v>
      </c>
      <c r="I67" s="44">
        <v>8609637605</v>
      </c>
      <c r="J67" s="46">
        <f>Table5402945[[#This Row],[Yurtiçi İhraç Limiti Nominal Tutar (TL)]]-Table5402945[[#This Row],[Yurtiçi Satışı Gerçekleşen Nominal Tutar (TL)]]</f>
        <v>14390362395</v>
      </c>
      <c r="K67" s="41"/>
      <c r="L67" s="16"/>
      <c r="M67" s="41"/>
      <c r="N67" s="15"/>
      <c r="O67" s="14"/>
      <c r="P67" s="65">
        <v>6.9196999999999997</v>
      </c>
    </row>
    <row r="68" spans="1:16" s="2" customFormat="1" ht="15" customHeight="1" x14ac:dyDescent="0.25">
      <c r="A68" s="22">
        <v>64</v>
      </c>
      <c r="B68" s="21" t="s">
        <v>82</v>
      </c>
      <c r="C68" s="21" t="s">
        <v>1</v>
      </c>
      <c r="D68" s="26" t="s">
        <v>0</v>
      </c>
      <c r="E68" s="19">
        <v>43943</v>
      </c>
      <c r="F68" s="26" t="s">
        <v>24</v>
      </c>
      <c r="G68" s="44">
        <v>1000000000</v>
      </c>
      <c r="H68" s="45">
        <f>Table5402945[[#This Row],[Yurtiçi İhraç Limiti Nominal Tutar (TL)]]/Table5402945[[#This Row],[Kurul karar tarihindeki TCMB Döviz Satış Kuru]]</f>
        <v>143198774.21849269</v>
      </c>
      <c r="I68" s="44">
        <v>0</v>
      </c>
      <c r="J68" s="46">
        <f>Table5402945[[#This Row],[Yurtiçi İhraç Limiti Nominal Tutar (TL)]]-Table5402945[[#This Row],[Yurtiçi Satışı Gerçekleşen Nominal Tutar (TL)]]</f>
        <v>1000000000</v>
      </c>
      <c r="K68" s="41"/>
      <c r="L68" s="16"/>
      <c r="M68" s="41"/>
      <c r="N68" s="15"/>
      <c r="O68" s="14"/>
      <c r="P68" s="65">
        <v>6.9832999999999998</v>
      </c>
    </row>
    <row r="69" spans="1:16" s="2" customFormat="1" ht="15" customHeight="1" x14ac:dyDescent="0.25">
      <c r="A69" s="22">
        <v>65</v>
      </c>
      <c r="B69" s="21" t="s">
        <v>50</v>
      </c>
      <c r="C69" s="21" t="s">
        <v>30</v>
      </c>
      <c r="D69" s="26" t="s">
        <v>72</v>
      </c>
      <c r="E69" s="19">
        <v>43943</v>
      </c>
      <c r="F69" s="26" t="s">
        <v>32</v>
      </c>
      <c r="G69" s="44"/>
      <c r="H69" s="45"/>
      <c r="I69" s="44"/>
      <c r="J69" s="46"/>
      <c r="K69" s="41">
        <v>750000000</v>
      </c>
      <c r="L69" s="16" t="s">
        <v>83</v>
      </c>
      <c r="M69" s="41">
        <v>0</v>
      </c>
      <c r="N69" s="46">
        <f>K69-M69</f>
        <v>750000000</v>
      </c>
      <c r="O69" s="41">
        <v>0</v>
      </c>
      <c r="P69" s="65">
        <v>6.9832999999999998</v>
      </c>
    </row>
    <row r="70" spans="1:16" s="2" customFormat="1" ht="15" customHeight="1" x14ac:dyDescent="0.25">
      <c r="A70" s="22">
        <v>66</v>
      </c>
      <c r="B70" s="21" t="s">
        <v>84</v>
      </c>
      <c r="C70" s="21" t="s">
        <v>30</v>
      </c>
      <c r="D70" s="26" t="s">
        <v>72</v>
      </c>
      <c r="E70" s="19">
        <v>43943</v>
      </c>
      <c r="F70" s="26" t="s">
        <v>24</v>
      </c>
      <c r="G70" s="44">
        <v>15000000000</v>
      </c>
      <c r="H70" s="45">
        <f>Table5402945[[#This Row],[Yurtiçi İhraç Limiti Nominal Tutar (TL)]]/Table5402945[[#This Row],[Kurul karar tarihindeki TCMB Döviz Satış Kuru]]</f>
        <v>2147981613.2773905</v>
      </c>
      <c r="I70" s="44">
        <v>0</v>
      </c>
      <c r="J70" s="46">
        <f>Table5402945[[#This Row],[Yurtiçi İhraç Limiti Nominal Tutar (TL)]]-Table5402945[[#This Row],[Yurtiçi Satışı Gerçekleşen Nominal Tutar (TL)]]</f>
        <v>15000000000</v>
      </c>
      <c r="K70" s="41"/>
      <c r="L70" s="16"/>
      <c r="M70" s="41"/>
      <c r="N70" s="15"/>
      <c r="O70" s="14"/>
      <c r="P70" s="65">
        <v>6.9832999999999998</v>
      </c>
    </row>
    <row r="71" spans="1:16" s="13" customFormat="1" ht="15" customHeight="1" x14ac:dyDescent="0.25">
      <c r="A71" s="22">
        <v>67</v>
      </c>
      <c r="B71" s="21" t="s">
        <v>85</v>
      </c>
      <c r="C71" s="21" t="s">
        <v>1</v>
      </c>
      <c r="D71" s="26" t="s">
        <v>58</v>
      </c>
      <c r="E71" s="19">
        <v>43951</v>
      </c>
      <c r="F71" s="26" t="s">
        <v>20</v>
      </c>
      <c r="G71" s="45">
        <v>800000000</v>
      </c>
      <c r="H71" s="45">
        <f>Table5402945[[#This Row],[Yurtiçi İhraç Limiti Nominal Tutar (TL)]]/Table5402945[[#This Row],[Kurul karar tarihindeki TCMB Döviz Satış Kuru]]</f>
        <v>114539337.10358652</v>
      </c>
      <c r="I71" s="45">
        <v>628000000</v>
      </c>
      <c r="J71" s="46">
        <f>Table5402945[[#This Row],[Yurtiçi İhraç Limiti Nominal Tutar (TL)]]-Table5402945[[#This Row],[Yurtiçi Satışı Gerçekleşen Nominal Tutar (TL)]]</f>
        <v>172000000</v>
      </c>
      <c r="K71" s="41"/>
      <c r="L71" s="16"/>
      <c r="M71" s="41"/>
      <c r="N71" s="15"/>
      <c r="O71" s="15"/>
      <c r="P71" s="66">
        <v>6.9844999999999997</v>
      </c>
    </row>
    <row r="72" spans="1:16" s="2" customFormat="1" ht="15" customHeight="1" x14ac:dyDescent="0.25">
      <c r="A72" s="22">
        <v>68</v>
      </c>
      <c r="B72" s="21" t="s">
        <v>86</v>
      </c>
      <c r="C72" s="21" t="s">
        <v>1</v>
      </c>
      <c r="D72" s="26" t="s">
        <v>23</v>
      </c>
      <c r="E72" s="19">
        <v>43951</v>
      </c>
      <c r="F72" s="26" t="s">
        <v>20</v>
      </c>
      <c r="G72" s="44">
        <v>30000000</v>
      </c>
      <c r="H72" s="45">
        <f>Table5402945[[#This Row],[Yurtiçi İhraç Limiti Nominal Tutar (TL)]]/Table5402945[[#This Row],[Kurul karar tarihindeki TCMB Döviz Satış Kuru]]</f>
        <v>4295225.1413844945</v>
      </c>
      <c r="I72" s="44">
        <v>30000000</v>
      </c>
      <c r="J72" s="46">
        <f>Table5402945[[#This Row],[Yurtiçi İhraç Limiti Nominal Tutar (TL)]]-Table5402945[[#This Row],[Yurtiçi Satışı Gerçekleşen Nominal Tutar (TL)]]</f>
        <v>0</v>
      </c>
      <c r="K72" s="41"/>
      <c r="L72" s="16"/>
      <c r="M72" s="41"/>
      <c r="N72" s="15"/>
      <c r="O72" s="14"/>
      <c r="P72" s="66">
        <v>6.9844999999999997</v>
      </c>
    </row>
    <row r="73" spans="1:16" s="2" customFormat="1" ht="15" customHeight="1" x14ac:dyDescent="0.25">
      <c r="A73" s="22">
        <v>69</v>
      </c>
      <c r="B73" s="21" t="s">
        <v>25</v>
      </c>
      <c r="C73" s="21" t="s">
        <v>1</v>
      </c>
      <c r="D73" s="26" t="s">
        <v>0</v>
      </c>
      <c r="E73" s="19">
        <v>43951</v>
      </c>
      <c r="F73" s="26" t="s">
        <v>24</v>
      </c>
      <c r="G73" s="44">
        <v>2000000000</v>
      </c>
      <c r="H73" s="45">
        <f>Table5402945[[#This Row],[Yurtiçi İhraç Limiti Nominal Tutar (TL)]]/Table5402945[[#This Row],[Kurul karar tarihindeki TCMB Döviz Satış Kuru]]</f>
        <v>286348342.75896627</v>
      </c>
      <c r="I73" s="44">
        <v>855000000</v>
      </c>
      <c r="J73" s="46">
        <f>Table5402945[[#This Row],[Yurtiçi İhraç Limiti Nominal Tutar (TL)]]-Table5402945[[#This Row],[Yurtiçi Satışı Gerçekleşen Nominal Tutar (TL)]]</f>
        <v>1145000000</v>
      </c>
      <c r="K73" s="41"/>
      <c r="L73" s="16"/>
      <c r="M73" s="41"/>
      <c r="N73" s="15"/>
      <c r="O73" s="14"/>
      <c r="P73" s="66">
        <v>6.9844999999999997</v>
      </c>
    </row>
    <row r="74" spans="1:16" s="2" customFormat="1" ht="15" customHeight="1" x14ac:dyDescent="0.25">
      <c r="A74" s="22">
        <v>70</v>
      </c>
      <c r="B74" s="21" t="s">
        <v>87</v>
      </c>
      <c r="C74" s="21" t="s">
        <v>30</v>
      </c>
      <c r="D74" s="26" t="s">
        <v>23</v>
      </c>
      <c r="E74" s="19">
        <v>43951</v>
      </c>
      <c r="F74" s="26" t="s">
        <v>20</v>
      </c>
      <c r="G74" s="44">
        <v>600000000</v>
      </c>
      <c r="H74" s="45">
        <f>Table5402945[[#This Row],[Yurtiçi İhraç Limiti Nominal Tutar (TL)]]/Table5402945[[#This Row],[Kurul karar tarihindeki TCMB Döviz Satış Kuru]]</f>
        <v>85904502.827689886</v>
      </c>
      <c r="I74" s="44">
        <v>600000000</v>
      </c>
      <c r="J74" s="46">
        <f>Table5402945[[#This Row],[Yurtiçi İhraç Limiti Nominal Tutar (TL)]]-Table5402945[[#This Row],[Yurtiçi Satışı Gerçekleşen Nominal Tutar (TL)]]</f>
        <v>0</v>
      </c>
      <c r="K74" s="41"/>
      <c r="L74" s="16"/>
      <c r="M74" s="41"/>
      <c r="N74" s="15"/>
      <c r="O74" s="14"/>
      <c r="P74" s="66">
        <v>6.9844999999999997</v>
      </c>
    </row>
    <row r="75" spans="1:16" s="2" customFormat="1" ht="15" customHeight="1" x14ac:dyDescent="0.25">
      <c r="A75" s="22">
        <v>71</v>
      </c>
      <c r="B75" s="21" t="s">
        <v>88</v>
      </c>
      <c r="C75" s="21" t="s">
        <v>1</v>
      </c>
      <c r="D75" s="26" t="s">
        <v>23</v>
      </c>
      <c r="E75" s="19">
        <v>43951</v>
      </c>
      <c r="F75" s="26" t="s">
        <v>24</v>
      </c>
      <c r="G75" s="44">
        <v>500000000</v>
      </c>
      <c r="H75" s="45">
        <f>Table5402945[[#This Row],[Yurtiçi İhraç Limiti Nominal Tutar (TL)]]/Table5402945[[#This Row],[Kurul karar tarihindeki TCMB Döviz Satış Kuru]]</f>
        <v>71587085.689741567</v>
      </c>
      <c r="I75" s="45">
        <v>50000000</v>
      </c>
      <c r="J75" s="46">
        <f>Table5402945[[#This Row],[Yurtiçi İhraç Limiti Nominal Tutar (TL)]]-Table5402945[[#This Row],[Yurtiçi Satışı Gerçekleşen Nominal Tutar (TL)]]</f>
        <v>450000000</v>
      </c>
      <c r="K75" s="41"/>
      <c r="L75" s="16"/>
      <c r="M75" s="41"/>
      <c r="N75" s="15"/>
      <c r="O75" s="14"/>
      <c r="P75" s="66">
        <v>6.9844999999999997</v>
      </c>
    </row>
    <row r="76" spans="1:16" s="2" customFormat="1" ht="15" customHeight="1" x14ac:dyDescent="0.25">
      <c r="A76" s="22">
        <v>72</v>
      </c>
      <c r="B76" s="21" t="s">
        <v>89</v>
      </c>
      <c r="C76" s="21" t="s">
        <v>1</v>
      </c>
      <c r="D76" s="26" t="s">
        <v>23</v>
      </c>
      <c r="E76" s="19">
        <v>43958</v>
      </c>
      <c r="F76" s="26" t="s">
        <v>24</v>
      </c>
      <c r="G76" s="44">
        <v>1500000000</v>
      </c>
      <c r="H76" s="45">
        <f>Table5402945[[#This Row],[Yurtiçi İhraç Limiti Nominal Tutar (TL)]]/Table5402945[[#This Row],[Kurul karar tarihindeki TCMB Döviz Satış Kuru]]</f>
        <v>207357027.32965618</v>
      </c>
      <c r="I76" s="44">
        <v>0</v>
      </c>
      <c r="J76" s="46">
        <f>Table5402945[[#This Row],[Yurtiçi İhraç Limiti Nominal Tutar (TL)]]-Table5402945[[#This Row],[Yurtiçi Satışı Gerçekleşen Nominal Tutar (TL)]]</f>
        <v>1500000000</v>
      </c>
      <c r="K76" s="41"/>
      <c r="L76" s="16"/>
      <c r="M76" s="41"/>
      <c r="N76" s="15"/>
      <c r="O76" s="14"/>
      <c r="P76" s="65">
        <v>7.2339000000000002</v>
      </c>
    </row>
    <row r="77" spans="1:16" s="2" customFormat="1" ht="15" customHeight="1" x14ac:dyDescent="0.25">
      <c r="A77" s="22">
        <v>73</v>
      </c>
      <c r="B77" s="21" t="s">
        <v>90</v>
      </c>
      <c r="C77" s="21" t="s">
        <v>22</v>
      </c>
      <c r="D77" s="26" t="s">
        <v>23</v>
      </c>
      <c r="E77" s="19">
        <v>43958</v>
      </c>
      <c r="F77" s="26" t="s">
        <v>24</v>
      </c>
      <c r="G77" s="44">
        <v>400000000</v>
      </c>
      <c r="H77" s="45">
        <f>Table5402945[[#This Row],[Yurtiçi İhraç Limiti Nominal Tutar (TL)]]/Table5402945[[#This Row],[Kurul karar tarihindeki TCMB Döviz Satış Kuru]]</f>
        <v>55295207.287908316</v>
      </c>
      <c r="I77" s="44">
        <v>95150000</v>
      </c>
      <c r="J77" s="46">
        <f>Table5402945[[#This Row],[Yurtiçi İhraç Limiti Nominal Tutar (TL)]]-Table5402945[[#This Row],[Yurtiçi Satışı Gerçekleşen Nominal Tutar (TL)]]</f>
        <v>304850000</v>
      </c>
      <c r="K77" s="41"/>
      <c r="L77" s="25"/>
      <c r="M77" s="41"/>
      <c r="N77" s="15"/>
      <c r="O77" s="14"/>
      <c r="P77" s="65">
        <v>7.2339000000000002</v>
      </c>
    </row>
    <row r="78" spans="1:16" s="2" customFormat="1" ht="15" customHeight="1" x14ac:dyDescent="0.25">
      <c r="A78" s="22">
        <v>74</v>
      </c>
      <c r="B78" s="21" t="s">
        <v>91</v>
      </c>
      <c r="C78" s="21" t="s">
        <v>22</v>
      </c>
      <c r="D78" s="26" t="s">
        <v>23</v>
      </c>
      <c r="E78" s="19">
        <v>43965</v>
      </c>
      <c r="F78" s="26" t="s">
        <v>92</v>
      </c>
      <c r="G78" s="44">
        <v>270000000</v>
      </c>
      <c r="H78" s="45">
        <f>Table5402945[[#This Row],[Yurtiçi İhraç Limiti Nominal Tutar (TL)]]/Table5402945[[#This Row],[Kurul karar tarihindeki TCMB Döviz Satış Kuru]]</f>
        <v>38755239.134179249</v>
      </c>
      <c r="I78" s="44">
        <v>270000000</v>
      </c>
      <c r="J78" s="46">
        <f>Table5402945[[#This Row],[Yurtiçi İhraç Limiti Nominal Tutar (TL)]]-Table5402945[[#This Row],[Yurtiçi Satışı Gerçekleşen Nominal Tutar (TL)]]</f>
        <v>0</v>
      </c>
      <c r="K78" s="41"/>
      <c r="L78" s="16"/>
      <c r="M78" s="41"/>
      <c r="N78" s="15"/>
      <c r="O78" s="15"/>
      <c r="P78" s="66">
        <v>6.9668000000000001</v>
      </c>
    </row>
    <row r="79" spans="1:16" s="2" customFormat="1" ht="15" customHeight="1" x14ac:dyDescent="0.25">
      <c r="A79" s="22">
        <v>75</v>
      </c>
      <c r="B79" s="21" t="s">
        <v>93</v>
      </c>
      <c r="C79" s="21" t="s">
        <v>30</v>
      </c>
      <c r="D79" s="26" t="s">
        <v>23</v>
      </c>
      <c r="E79" s="19">
        <v>43965</v>
      </c>
      <c r="F79" s="26" t="s">
        <v>32</v>
      </c>
      <c r="G79" s="44"/>
      <c r="H79" s="45"/>
      <c r="I79" s="44"/>
      <c r="J79" s="46"/>
      <c r="K79" s="41">
        <v>5000000000</v>
      </c>
      <c r="L79" s="16" t="s">
        <v>33</v>
      </c>
      <c r="M79" s="41">
        <f>Table5402945[[#This Row],[YURTDIŞI Satışı Gerçekleşen Nominal Tutar (TL)**]]/7.4327</f>
        <v>190654573.70807379</v>
      </c>
      <c r="N79" s="46">
        <f>K79-M79</f>
        <v>4809345426.2919264</v>
      </c>
      <c r="O79" s="46">
        <v>1417078250</v>
      </c>
      <c r="P79" s="66">
        <v>6.9668000000000001</v>
      </c>
    </row>
    <row r="80" spans="1:16" s="2" customFormat="1" ht="15" customHeight="1" x14ac:dyDescent="0.25">
      <c r="A80" s="22">
        <v>76</v>
      </c>
      <c r="B80" s="21" t="s">
        <v>61</v>
      </c>
      <c r="C80" s="21" t="s">
        <v>1</v>
      </c>
      <c r="D80" s="26" t="s">
        <v>23</v>
      </c>
      <c r="E80" s="19">
        <v>43965</v>
      </c>
      <c r="F80" s="26" t="s">
        <v>63</v>
      </c>
      <c r="G80" s="44">
        <v>81500000</v>
      </c>
      <c r="H80" s="45">
        <f>Table5402945[[#This Row],[Yurtiçi İhraç Limiti Nominal Tutar (TL)]]/Table5402945[[#This Row],[Kurul karar tarihindeki TCMB Döviz Satış Kuru]]</f>
        <v>11698340.701613367</v>
      </c>
      <c r="I80" s="44">
        <v>81500000</v>
      </c>
      <c r="J80" s="46">
        <f>Table5402945[[#This Row],[Yurtiçi İhraç Limiti Nominal Tutar (TL)]]-Table5402945[[#This Row],[Yurtiçi Satışı Gerçekleşen Nominal Tutar (TL)]]</f>
        <v>0</v>
      </c>
      <c r="K80" s="41"/>
      <c r="L80" s="16"/>
      <c r="M80" s="41"/>
      <c r="N80" s="15"/>
      <c r="O80" s="14"/>
      <c r="P80" s="66">
        <v>6.9668000000000001</v>
      </c>
    </row>
    <row r="81" spans="1:16" s="2" customFormat="1" ht="15" customHeight="1" x14ac:dyDescent="0.25">
      <c r="A81" s="22">
        <v>77</v>
      </c>
      <c r="B81" s="21" t="s">
        <v>94</v>
      </c>
      <c r="C81" s="21" t="s">
        <v>30</v>
      </c>
      <c r="D81" s="26" t="s">
        <v>23</v>
      </c>
      <c r="E81" s="19">
        <v>43965</v>
      </c>
      <c r="F81" s="26" t="s">
        <v>24</v>
      </c>
      <c r="G81" s="44">
        <v>170000000</v>
      </c>
      <c r="H81" s="45">
        <f>Table5402945[[#This Row],[Yurtiçi İhraç Limiti Nominal Tutar (TL)]]/Table5402945[[#This Row],[Kurul karar tarihindeki TCMB Döviz Satış Kuru]]</f>
        <v>24401446.862261008</v>
      </c>
      <c r="I81" s="44">
        <v>78000000</v>
      </c>
      <c r="J81" s="46">
        <f>Table5402945[[#This Row],[Yurtiçi İhraç Limiti Nominal Tutar (TL)]]-Table5402945[[#This Row],[Yurtiçi Satışı Gerçekleşen Nominal Tutar (TL)]]</f>
        <v>92000000</v>
      </c>
      <c r="K81" s="41"/>
      <c r="L81" s="16"/>
      <c r="M81" s="41"/>
      <c r="N81" s="15"/>
      <c r="O81" s="14"/>
      <c r="P81" s="66">
        <v>6.9668000000000001</v>
      </c>
    </row>
    <row r="82" spans="1:16" s="2" customFormat="1" ht="15" customHeight="1" x14ac:dyDescent="0.25">
      <c r="A82" s="22">
        <v>78</v>
      </c>
      <c r="B82" s="21" t="s">
        <v>95</v>
      </c>
      <c r="C82" s="21" t="s">
        <v>1</v>
      </c>
      <c r="D82" s="26" t="s">
        <v>23</v>
      </c>
      <c r="E82" s="19">
        <v>43965</v>
      </c>
      <c r="F82" s="26" t="s">
        <v>24</v>
      </c>
      <c r="G82" s="44">
        <v>46000000</v>
      </c>
      <c r="H82" s="45">
        <f>Table5402945[[#This Row],[Yurtiçi İhraç Limiti Nominal Tutar (TL)]]/Table5402945[[#This Row],[Kurul karar tarihindeki TCMB Döviz Satış Kuru]]</f>
        <v>6602744.4450823907</v>
      </c>
      <c r="I82" s="44">
        <v>0</v>
      </c>
      <c r="J82" s="46">
        <f>Table5402945[[#This Row],[Yurtiçi İhraç Limiti Nominal Tutar (TL)]]-Table5402945[[#This Row],[Yurtiçi Satışı Gerçekleşen Nominal Tutar (TL)]]</f>
        <v>46000000</v>
      </c>
      <c r="K82" s="41"/>
      <c r="L82" s="16"/>
      <c r="M82" s="41"/>
      <c r="N82" s="15"/>
      <c r="O82" s="15"/>
      <c r="P82" s="66">
        <v>6.9668000000000001</v>
      </c>
    </row>
    <row r="83" spans="1:16" s="2" customFormat="1" ht="15" customHeight="1" x14ac:dyDescent="0.25">
      <c r="A83" s="22">
        <v>79</v>
      </c>
      <c r="B83" s="21" t="s">
        <v>96</v>
      </c>
      <c r="C83" s="21" t="s">
        <v>1</v>
      </c>
      <c r="D83" s="26" t="s">
        <v>23</v>
      </c>
      <c r="E83" s="19">
        <v>43972</v>
      </c>
      <c r="F83" s="26" t="s">
        <v>20</v>
      </c>
      <c r="G83" s="44">
        <v>400000000</v>
      </c>
      <c r="H83" s="45">
        <f>Table5402945[[#This Row],[Yurtiçi İhraç Limiti Nominal Tutar (TL)]]/Table5402945[[#This Row],[Kurul karar tarihindeki TCMB Döviz Satış Kuru]]</f>
        <v>58819204.470259532</v>
      </c>
      <c r="I83" s="44">
        <v>400000000</v>
      </c>
      <c r="J83" s="46">
        <f>Table5402945[[#This Row],[Yurtiçi İhraç Limiti Nominal Tutar (TL)]]-Table5402945[[#This Row],[Yurtiçi Satışı Gerçekleşen Nominal Tutar (TL)]]</f>
        <v>0</v>
      </c>
      <c r="K83" s="63"/>
      <c r="L83" s="16"/>
      <c r="M83" s="41"/>
      <c r="N83" s="15"/>
      <c r="O83" s="15"/>
      <c r="P83" s="66">
        <v>6.8005000000000004</v>
      </c>
    </row>
    <row r="84" spans="1:16" s="2" customFormat="1" ht="15" customHeight="1" x14ac:dyDescent="0.25">
      <c r="A84" s="22">
        <v>80</v>
      </c>
      <c r="B84" s="21" t="s">
        <v>97</v>
      </c>
      <c r="C84" s="21" t="s">
        <v>1</v>
      </c>
      <c r="D84" s="26" t="s">
        <v>23</v>
      </c>
      <c r="E84" s="19">
        <v>43972</v>
      </c>
      <c r="F84" s="26" t="s">
        <v>20</v>
      </c>
      <c r="G84" s="44">
        <v>4500000000</v>
      </c>
      <c r="H84" s="45">
        <f>Table5402945[[#This Row],[Yurtiçi İhraç Limiti Nominal Tutar (TL)]]/Table5402945[[#This Row],[Kurul karar tarihindeki TCMB Döviz Satış Kuru]]</f>
        <v>661716050.29041982</v>
      </c>
      <c r="I84" s="44">
        <v>0</v>
      </c>
      <c r="J84" s="46">
        <f>Table5402945[[#This Row],[Yurtiçi İhraç Limiti Nominal Tutar (TL)]]-Table5402945[[#This Row],[Yurtiçi Satışı Gerçekleşen Nominal Tutar (TL)]]</f>
        <v>4500000000</v>
      </c>
      <c r="K84" s="41"/>
      <c r="L84" s="16"/>
      <c r="M84" s="41"/>
      <c r="N84" s="15"/>
      <c r="O84" s="14"/>
      <c r="P84" s="66">
        <v>6.8005000000000004</v>
      </c>
    </row>
    <row r="85" spans="1:16" s="2" customFormat="1" ht="15" customHeight="1" x14ac:dyDescent="0.25">
      <c r="A85" s="22">
        <v>81</v>
      </c>
      <c r="B85" s="21" t="s">
        <v>98</v>
      </c>
      <c r="C85" s="21" t="s">
        <v>1</v>
      </c>
      <c r="D85" s="26" t="s">
        <v>23</v>
      </c>
      <c r="E85" s="19">
        <v>43986</v>
      </c>
      <c r="F85" s="26" t="s">
        <v>20</v>
      </c>
      <c r="G85" s="44">
        <v>180000000</v>
      </c>
      <c r="H85" s="45">
        <f>Table5402945[[#This Row],[Yurtiçi İhraç Limiti Nominal Tutar (TL)]]/Table5402945[[#This Row],[Kurul karar tarihindeki TCMB Döviz Satış Kuru]]</f>
        <v>26628006.745761707</v>
      </c>
      <c r="I85" s="44">
        <v>102850000</v>
      </c>
      <c r="J85" s="46">
        <f>Table5402945[[#This Row],[Yurtiçi İhraç Limiti Nominal Tutar (TL)]]-Table5402945[[#This Row],[Yurtiçi Satışı Gerçekleşen Nominal Tutar (TL)]]</f>
        <v>77150000</v>
      </c>
      <c r="K85" s="41"/>
      <c r="L85" s="16"/>
      <c r="M85" s="41"/>
      <c r="N85" s="15"/>
      <c r="O85" s="14"/>
      <c r="P85" s="65">
        <v>6.7598000000000003</v>
      </c>
    </row>
    <row r="86" spans="1:16" s="2" customFormat="1" ht="15" customHeight="1" x14ac:dyDescent="0.25">
      <c r="A86" s="22">
        <v>82</v>
      </c>
      <c r="B86" s="21" t="s">
        <v>99</v>
      </c>
      <c r="C86" s="21" t="s">
        <v>22</v>
      </c>
      <c r="D86" s="26" t="s">
        <v>23</v>
      </c>
      <c r="E86" s="19">
        <v>43986</v>
      </c>
      <c r="F86" s="26" t="s">
        <v>20</v>
      </c>
      <c r="G86" s="44">
        <v>1000000000</v>
      </c>
      <c r="H86" s="45">
        <f>Table5402945[[#This Row],[Yurtiçi İhraç Limiti Nominal Tutar (TL)]]/Table5402945[[#This Row],[Kurul karar tarihindeki TCMB Döviz Satış Kuru]]</f>
        <v>147933370.80978727</v>
      </c>
      <c r="I86" s="44">
        <v>0</v>
      </c>
      <c r="J86" s="46">
        <f>Table5402945[[#This Row],[Yurtiçi İhraç Limiti Nominal Tutar (TL)]]-Table5402945[[#This Row],[Yurtiçi Satışı Gerçekleşen Nominal Tutar (TL)]]</f>
        <v>1000000000</v>
      </c>
      <c r="K86" s="41"/>
      <c r="L86" s="16"/>
      <c r="M86" s="41"/>
      <c r="N86" s="15"/>
      <c r="O86" s="14"/>
      <c r="P86" s="65">
        <v>6.7598000000000003</v>
      </c>
    </row>
    <row r="87" spans="1:16" s="2" customFormat="1" ht="15" customHeight="1" x14ac:dyDescent="0.25">
      <c r="A87" s="22">
        <v>83</v>
      </c>
      <c r="B87" s="21" t="s">
        <v>100</v>
      </c>
      <c r="C87" s="21" t="s">
        <v>1</v>
      </c>
      <c r="D87" s="26" t="s">
        <v>23</v>
      </c>
      <c r="E87" s="19">
        <v>43986</v>
      </c>
      <c r="F87" s="26" t="s">
        <v>20</v>
      </c>
      <c r="G87" s="44">
        <v>70000000</v>
      </c>
      <c r="H87" s="45">
        <f>Table5402945[[#This Row],[Yurtiçi İhraç Limiti Nominal Tutar (TL)]]/Table5402945[[#This Row],[Kurul karar tarihindeki TCMB Döviz Satış Kuru]]</f>
        <v>10355335.956685109</v>
      </c>
      <c r="I87" s="44">
        <v>70000000</v>
      </c>
      <c r="J87" s="46">
        <f>Table5402945[[#This Row],[Yurtiçi İhraç Limiti Nominal Tutar (TL)]]-Table5402945[[#This Row],[Yurtiçi Satışı Gerçekleşen Nominal Tutar (TL)]]</f>
        <v>0</v>
      </c>
      <c r="K87" s="41"/>
      <c r="L87" s="16"/>
      <c r="M87" s="41"/>
      <c r="N87" s="15"/>
      <c r="O87" s="14"/>
      <c r="P87" s="65">
        <v>6.7598000000000003</v>
      </c>
    </row>
    <row r="88" spans="1:16" s="2" customFormat="1" ht="15" customHeight="1" x14ac:dyDescent="0.25">
      <c r="A88" s="22">
        <v>84</v>
      </c>
      <c r="B88" s="21" t="s">
        <v>25</v>
      </c>
      <c r="C88" s="21" t="s">
        <v>1</v>
      </c>
      <c r="D88" s="26" t="s">
        <v>0</v>
      </c>
      <c r="E88" s="19">
        <v>43986</v>
      </c>
      <c r="F88" s="26" t="s">
        <v>24</v>
      </c>
      <c r="G88" s="44">
        <v>600000000</v>
      </c>
      <c r="H88" s="45">
        <f>Table5402945[[#This Row],[Yurtiçi İhraç Limiti Nominal Tutar (TL)]]/Table5402945[[#This Row],[Kurul karar tarihindeki TCMB Döviz Satış Kuru]]</f>
        <v>88760022.485872358</v>
      </c>
      <c r="I88" s="44">
        <v>150000000</v>
      </c>
      <c r="J88" s="46">
        <f>Table5402945[[#This Row],[Yurtiçi İhraç Limiti Nominal Tutar (TL)]]-Table5402945[[#This Row],[Yurtiçi Satışı Gerçekleşen Nominal Tutar (TL)]]</f>
        <v>450000000</v>
      </c>
      <c r="K88" s="41"/>
      <c r="L88" s="16"/>
      <c r="M88" s="41"/>
      <c r="N88" s="15"/>
      <c r="O88" s="14"/>
      <c r="P88" s="65">
        <v>6.7598000000000003</v>
      </c>
    </row>
    <row r="89" spans="1:16" s="2" customFormat="1" ht="15" customHeight="1" x14ac:dyDescent="0.25">
      <c r="A89" s="22">
        <v>85</v>
      </c>
      <c r="B89" s="21" t="s">
        <v>101</v>
      </c>
      <c r="C89" s="21" t="s">
        <v>1</v>
      </c>
      <c r="D89" s="26" t="s">
        <v>23</v>
      </c>
      <c r="E89" s="19">
        <v>43986</v>
      </c>
      <c r="F89" s="26" t="s">
        <v>24</v>
      </c>
      <c r="G89" s="44">
        <v>200000000</v>
      </c>
      <c r="H89" s="45">
        <f>Table5402945[[#This Row],[Yurtiçi İhraç Limiti Nominal Tutar (TL)]]/Table5402945[[#This Row],[Kurul karar tarihindeki TCMB Döviz Satış Kuru]]</f>
        <v>29586674.161957454</v>
      </c>
      <c r="I89" s="44">
        <v>191575000</v>
      </c>
      <c r="J89" s="46">
        <f>Table5402945[[#This Row],[Yurtiçi İhraç Limiti Nominal Tutar (TL)]]-Table5402945[[#This Row],[Yurtiçi Satışı Gerçekleşen Nominal Tutar (TL)]]</f>
        <v>8425000</v>
      </c>
      <c r="K89" s="41"/>
      <c r="L89" s="16"/>
      <c r="M89" s="41"/>
      <c r="N89" s="15"/>
      <c r="O89" s="14"/>
      <c r="P89" s="65">
        <v>6.7598000000000003</v>
      </c>
    </row>
    <row r="90" spans="1:16" s="2" customFormat="1" ht="15" customHeight="1" x14ac:dyDescent="0.25">
      <c r="A90" s="22">
        <v>86</v>
      </c>
      <c r="B90" s="21" t="s">
        <v>102</v>
      </c>
      <c r="C90" s="21" t="s">
        <v>30</v>
      </c>
      <c r="D90" s="26" t="s">
        <v>72</v>
      </c>
      <c r="E90" s="19">
        <v>43986</v>
      </c>
      <c r="F90" s="26" t="s">
        <v>32</v>
      </c>
      <c r="G90" s="44"/>
      <c r="H90" s="45"/>
      <c r="I90" s="44"/>
      <c r="J90" s="46"/>
      <c r="K90" s="41">
        <v>500000000</v>
      </c>
      <c r="L90" s="16" t="s">
        <v>83</v>
      </c>
      <c r="M90" s="41">
        <v>0</v>
      </c>
      <c r="N90" s="46">
        <f>K90-M90</f>
        <v>500000000</v>
      </c>
      <c r="O90" s="41">
        <v>0</v>
      </c>
      <c r="P90" s="65">
        <v>6.7598000000000003</v>
      </c>
    </row>
    <row r="91" spans="1:16" s="2" customFormat="1" ht="15" customHeight="1" x14ac:dyDescent="0.25">
      <c r="A91" s="22">
        <v>87</v>
      </c>
      <c r="B91" s="21" t="s">
        <v>103</v>
      </c>
      <c r="C91" s="21" t="s">
        <v>1</v>
      </c>
      <c r="D91" s="26" t="s">
        <v>23</v>
      </c>
      <c r="E91" s="19">
        <v>43993</v>
      </c>
      <c r="F91" s="26" t="s">
        <v>20</v>
      </c>
      <c r="G91" s="44">
        <v>76000000</v>
      </c>
      <c r="H91" s="45">
        <f>Table5402945[[#This Row],[Yurtiçi İhraç Limiti Nominal Tutar (TL)]]/Table5402945[[#This Row],[Kurul karar tarihindeki TCMB Döviz Satış Kuru]]</f>
        <v>11184859.232659789</v>
      </c>
      <c r="I91" s="44">
        <v>15000000</v>
      </c>
      <c r="J91" s="46">
        <f>Table5402945[[#This Row],[Yurtiçi İhraç Limiti Nominal Tutar (TL)]]-Table5402945[[#This Row],[Yurtiçi Satışı Gerçekleşen Nominal Tutar (TL)]]</f>
        <v>61000000</v>
      </c>
      <c r="K91" s="41"/>
      <c r="L91" s="16"/>
      <c r="M91" s="41"/>
      <c r="N91" s="15"/>
      <c r="O91" s="14"/>
      <c r="P91" s="65">
        <v>6.7949000000000002</v>
      </c>
    </row>
    <row r="92" spans="1:16" s="2" customFormat="1" ht="15" customHeight="1" x14ac:dyDescent="0.25">
      <c r="A92" s="22">
        <v>88</v>
      </c>
      <c r="B92" s="21" t="s">
        <v>104</v>
      </c>
      <c r="C92" s="21" t="s">
        <v>1</v>
      </c>
      <c r="D92" s="26" t="s">
        <v>23</v>
      </c>
      <c r="E92" s="19">
        <v>43993</v>
      </c>
      <c r="F92" s="26" t="s">
        <v>20</v>
      </c>
      <c r="G92" s="44">
        <v>2277000000</v>
      </c>
      <c r="H92" s="45">
        <f>Table5402945[[#This Row],[Yurtiçi İhraç Limiti Nominal Tutar (TL)]]/Table5402945[[#This Row],[Kurul karar tarihindeki TCMB Döviz Satış Kuru]]</f>
        <v>335104269.37850446</v>
      </c>
      <c r="I92" s="44">
        <v>609300000</v>
      </c>
      <c r="J92" s="46">
        <f>Table5402945[[#This Row],[Yurtiçi İhraç Limiti Nominal Tutar (TL)]]-Table5402945[[#This Row],[Yurtiçi Satışı Gerçekleşen Nominal Tutar (TL)]]</f>
        <v>1667700000</v>
      </c>
      <c r="K92" s="41"/>
      <c r="L92" s="16"/>
      <c r="M92" s="41"/>
      <c r="N92" s="15"/>
      <c r="O92" s="14"/>
      <c r="P92" s="65">
        <v>6.7949000000000002</v>
      </c>
    </row>
    <row r="93" spans="1:16" s="2" customFormat="1" ht="15" customHeight="1" x14ac:dyDescent="0.25">
      <c r="A93" s="22">
        <v>89</v>
      </c>
      <c r="B93" s="21" t="s">
        <v>105</v>
      </c>
      <c r="C93" s="21" t="s">
        <v>1</v>
      </c>
      <c r="D93" s="26" t="s">
        <v>23</v>
      </c>
      <c r="E93" s="19">
        <v>43993</v>
      </c>
      <c r="F93" s="26" t="s">
        <v>20</v>
      </c>
      <c r="G93" s="44">
        <v>128000000</v>
      </c>
      <c r="H93" s="45">
        <f>Table5402945[[#This Row],[Yurtiçi İhraç Limiti Nominal Tutar (TL)]]/Table5402945[[#This Row],[Kurul karar tarihindeki TCMB Döviz Satış Kuru]]</f>
        <v>18837657.655005962</v>
      </c>
      <c r="I93" s="46">
        <v>30000000</v>
      </c>
      <c r="J93" s="50">
        <f>Table5402945[[#This Row],[Yurtiçi İhraç Limiti Nominal Tutar (TL)]]-Table5402945[[#This Row],[Yurtiçi Satışı Gerçekleşen Nominal Tutar (TL)]]</f>
        <v>98000000</v>
      </c>
      <c r="K93" s="41"/>
      <c r="L93" s="16"/>
      <c r="M93" s="41"/>
      <c r="N93" s="15"/>
      <c r="O93" s="14"/>
      <c r="P93" s="65">
        <v>6.7949000000000002</v>
      </c>
    </row>
    <row r="94" spans="1:16" s="2" customFormat="1" ht="15" customHeight="1" x14ac:dyDescent="0.25">
      <c r="A94" s="22">
        <v>90</v>
      </c>
      <c r="B94" s="21" t="s">
        <v>106</v>
      </c>
      <c r="C94" s="21" t="s">
        <v>1</v>
      </c>
      <c r="D94" s="26" t="s">
        <v>23</v>
      </c>
      <c r="E94" s="19">
        <v>43993</v>
      </c>
      <c r="F94" s="26" t="s">
        <v>24</v>
      </c>
      <c r="G94" s="44">
        <v>130000000</v>
      </c>
      <c r="H94" s="45">
        <f>Table5402945[[#This Row],[Yurtiçi İhraç Limiti Nominal Tutar (TL)]]/Table5402945[[#This Row],[Kurul karar tarihindeki TCMB Döviz Satış Kuru]]</f>
        <v>19131996.055865429</v>
      </c>
      <c r="I94" s="44">
        <v>130000000</v>
      </c>
      <c r="J94" s="46">
        <f>Table5402945[[#This Row],[Yurtiçi İhraç Limiti Nominal Tutar (TL)]]-Table5402945[[#This Row],[Yurtiçi Satışı Gerçekleşen Nominal Tutar (TL)]]</f>
        <v>0</v>
      </c>
      <c r="K94" s="44"/>
      <c r="L94" s="16"/>
      <c r="M94" s="41"/>
      <c r="N94" s="15"/>
      <c r="O94" s="14"/>
      <c r="P94" s="65">
        <v>6.7949000000000002</v>
      </c>
    </row>
    <row r="95" spans="1:16" s="2" customFormat="1" ht="15" customHeight="1" x14ac:dyDescent="0.25">
      <c r="A95" s="22">
        <v>91</v>
      </c>
      <c r="B95" s="21" t="s">
        <v>107</v>
      </c>
      <c r="C95" s="21" t="s">
        <v>30</v>
      </c>
      <c r="D95" s="26" t="s">
        <v>23</v>
      </c>
      <c r="E95" s="19">
        <v>44000</v>
      </c>
      <c r="F95" s="26" t="s">
        <v>51</v>
      </c>
      <c r="G95" s="44">
        <v>1700000000</v>
      </c>
      <c r="H95" s="45">
        <f>Table5402945[[#This Row],[Yurtiçi İhraç Limiti Nominal Tutar (TL)]]/Table5402945[[#This Row],[Kurul karar tarihindeki TCMB Döviz Satış Kuru]]</f>
        <v>247910985.37325186</v>
      </c>
      <c r="I95" s="44">
        <v>1700000000</v>
      </c>
      <c r="J95" s="46">
        <f>Table5402945[[#This Row],[Yurtiçi İhraç Limiti Nominal Tutar (TL)]]-Table5402945[[#This Row],[Yurtiçi Satışı Gerçekleşen Nominal Tutar (TL)]]</f>
        <v>0</v>
      </c>
      <c r="K95" s="41"/>
      <c r="L95" s="16"/>
      <c r="M95" s="41"/>
      <c r="N95" s="15"/>
      <c r="O95" s="14"/>
      <c r="P95" s="65">
        <v>6.8573000000000004</v>
      </c>
    </row>
    <row r="96" spans="1:16" s="2" customFormat="1" ht="15" customHeight="1" x14ac:dyDescent="0.25">
      <c r="A96" s="22">
        <v>92</v>
      </c>
      <c r="B96" s="21" t="s">
        <v>108</v>
      </c>
      <c r="C96" s="21" t="s">
        <v>22</v>
      </c>
      <c r="D96" s="26" t="s">
        <v>23</v>
      </c>
      <c r="E96" s="19">
        <v>44000</v>
      </c>
      <c r="F96" s="26" t="s">
        <v>32</v>
      </c>
      <c r="G96" s="44"/>
      <c r="H96" s="45"/>
      <c r="I96" s="44"/>
      <c r="J96" s="46"/>
      <c r="K96" s="41">
        <v>1000000000</v>
      </c>
      <c r="L96" s="16" t="s">
        <v>33</v>
      </c>
      <c r="M96" s="41">
        <v>0</v>
      </c>
      <c r="N96" s="46">
        <f>K96-M96</f>
        <v>1000000000</v>
      </c>
      <c r="O96" s="41">
        <v>0</v>
      </c>
      <c r="P96" s="65">
        <v>6.8573000000000004</v>
      </c>
    </row>
    <row r="97" spans="1:16" s="2" customFormat="1" ht="15" customHeight="1" x14ac:dyDescent="0.25">
      <c r="A97" s="22">
        <v>93</v>
      </c>
      <c r="B97" s="21" t="s">
        <v>109</v>
      </c>
      <c r="C97" s="21" t="s">
        <v>1</v>
      </c>
      <c r="D97" s="26" t="s">
        <v>58</v>
      </c>
      <c r="E97" s="19">
        <v>44000</v>
      </c>
      <c r="F97" s="26" t="s">
        <v>20</v>
      </c>
      <c r="G97" s="44">
        <v>100000000</v>
      </c>
      <c r="H97" s="45">
        <f>Table5402945[[#This Row],[Yurtiçi İhraç Limiti Nominal Tutar (TL)]]/Table5402945[[#This Row],[Kurul karar tarihindeki TCMB Döviz Satış Kuru]]</f>
        <v>14582999.13960305</v>
      </c>
      <c r="I97" s="44">
        <v>54039448</v>
      </c>
      <c r="J97" s="46">
        <f>Table5402945[[#This Row],[Yurtiçi İhraç Limiti Nominal Tutar (TL)]]-Table5402945[[#This Row],[Yurtiçi Satışı Gerçekleşen Nominal Tutar (TL)]]</f>
        <v>45960552</v>
      </c>
      <c r="K97" s="41"/>
      <c r="L97" s="16"/>
      <c r="M97" s="41"/>
      <c r="N97" s="15"/>
      <c r="O97" s="14"/>
      <c r="P97" s="65">
        <v>6.8573000000000004</v>
      </c>
    </row>
    <row r="98" spans="1:16" s="2" customFormat="1" ht="15" customHeight="1" x14ac:dyDescent="0.25">
      <c r="A98" s="22">
        <v>94</v>
      </c>
      <c r="B98" s="21" t="s">
        <v>110</v>
      </c>
      <c r="C98" s="21" t="s">
        <v>1</v>
      </c>
      <c r="D98" s="26" t="s">
        <v>23</v>
      </c>
      <c r="E98" s="19">
        <v>44000</v>
      </c>
      <c r="F98" s="26" t="s">
        <v>20</v>
      </c>
      <c r="G98" s="44">
        <v>71000000</v>
      </c>
      <c r="H98" s="45">
        <f>Table5402945[[#This Row],[Yurtiçi İhraç Limiti Nominal Tutar (TL)]]/Table5402945[[#This Row],[Kurul karar tarihindeki TCMB Döviz Satış Kuru]]</f>
        <v>10353929.389118165</v>
      </c>
      <c r="I98" s="44">
        <v>70000000</v>
      </c>
      <c r="J98" s="46">
        <f>Table5402945[[#This Row],[Yurtiçi İhraç Limiti Nominal Tutar (TL)]]-Table5402945[[#This Row],[Yurtiçi Satışı Gerçekleşen Nominal Tutar (TL)]]</f>
        <v>1000000</v>
      </c>
      <c r="K98" s="41"/>
      <c r="L98" s="16"/>
      <c r="M98" s="41"/>
      <c r="N98" s="15"/>
      <c r="O98" s="14"/>
      <c r="P98" s="65">
        <v>6.8573000000000004</v>
      </c>
    </row>
    <row r="99" spans="1:16" s="2" customFormat="1" ht="15" customHeight="1" x14ac:dyDescent="0.25">
      <c r="A99" s="22">
        <v>95</v>
      </c>
      <c r="B99" s="21" t="s">
        <v>111</v>
      </c>
      <c r="C99" s="21" t="s">
        <v>1</v>
      </c>
      <c r="D99" s="26" t="s">
        <v>23</v>
      </c>
      <c r="E99" s="19">
        <v>44000</v>
      </c>
      <c r="F99" s="26" t="s">
        <v>20</v>
      </c>
      <c r="G99" s="44">
        <v>86000000</v>
      </c>
      <c r="H99" s="45">
        <f>Table5402945[[#This Row],[Yurtiçi İhraç Limiti Nominal Tutar (TL)]]/Table5402945[[#This Row],[Kurul karar tarihindeki TCMB Döviz Satış Kuru]]</f>
        <v>12541379.260058623</v>
      </c>
      <c r="I99" s="44">
        <v>86000000</v>
      </c>
      <c r="J99" s="46">
        <f>Table5402945[[#This Row],[Yurtiçi İhraç Limiti Nominal Tutar (TL)]]-Table5402945[[#This Row],[Yurtiçi Satışı Gerçekleşen Nominal Tutar (TL)]]</f>
        <v>0</v>
      </c>
      <c r="K99" s="41"/>
      <c r="L99" s="16"/>
      <c r="M99" s="41"/>
      <c r="N99" s="15"/>
      <c r="O99" s="14"/>
      <c r="P99" s="65">
        <v>6.8573000000000004</v>
      </c>
    </row>
    <row r="100" spans="1:16" s="2" customFormat="1" ht="15" customHeight="1" x14ac:dyDescent="0.25">
      <c r="A100" s="22">
        <v>96</v>
      </c>
      <c r="B100" s="21" t="s">
        <v>112</v>
      </c>
      <c r="C100" s="21" t="s">
        <v>1</v>
      </c>
      <c r="D100" s="26" t="s">
        <v>23</v>
      </c>
      <c r="E100" s="19">
        <v>44007</v>
      </c>
      <c r="F100" s="26" t="s">
        <v>24</v>
      </c>
      <c r="G100" s="44">
        <v>350000000</v>
      </c>
      <c r="H100" s="45">
        <f>Table5402945[[#This Row],[Yurtiçi İhraç Limiti Nominal Tutar (TL)]]/Table5402945[[#This Row],[Kurul karar tarihindeki TCMB Döviz Satış Kuru]]</f>
        <v>51051664.284255661</v>
      </c>
      <c r="I100" s="44">
        <v>0</v>
      </c>
      <c r="J100" s="46">
        <f>Table5402945[[#This Row],[Yurtiçi İhraç Limiti Nominal Tutar (TL)]]-Table5402945[[#This Row],[Yurtiçi Satışı Gerçekleşen Nominal Tutar (TL)]]</f>
        <v>350000000</v>
      </c>
      <c r="K100" s="41"/>
      <c r="L100" s="16"/>
      <c r="M100" s="41"/>
      <c r="N100" s="15"/>
      <c r="O100" s="14"/>
      <c r="P100" s="65">
        <v>6.8558000000000003</v>
      </c>
    </row>
    <row r="101" spans="1:16" s="2" customFormat="1" ht="15" customHeight="1" x14ac:dyDescent="0.25">
      <c r="A101" s="22">
        <v>97</v>
      </c>
      <c r="B101" s="21" t="s">
        <v>113</v>
      </c>
      <c r="C101" s="21" t="s">
        <v>1</v>
      </c>
      <c r="D101" s="26" t="s">
        <v>23</v>
      </c>
      <c r="E101" s="19">
        <v>44007</v>
      </c>
      <c r="F101" s="26" t="s">
        <v>20</v>
      </c>
      <c r="G101" s="44">
        <v>32000000</v>
      </c>
      <c r="H101" s="45">
        <f>Table5402945[[#This Row],[Yurtiçi İhraç Limiti Nominal Tutar (TL)]]/Table5402945[[#This Row],[Kurul karar tarihindeki TCMB Döviz Satış Kuru]]</f>
        <v>4667580.7345605176</v>
      </c>
      <c r="I101" s="44">
        <v>0</v>
      </c>
      <c r="J101" s="46">
        <f>Table5402945[[#This Row],[Yurtiçi İhraç Limiti Nominal Tutar (TL)]]-Table5402945[[#This Row],[Yurtiçi Satışı Gerçekleşen Nominal Tutar (TL)]]</f>
        <v>32000000</v>
      </c>
      <c r="K101" s="41"/>
      <c r="L101" s="16"/>
      <c r="M101" s="41"/>
      <c r="N101" s="15"/>
      <c r="O101" s="14"/>
      <c r="P101" s="65">
        <v>6.8558000000000003</v>
      </c>
    </row>
    <row r="102" spans="1:16" s="2" customFormat="1" ht="15" customHeight="1" x14ac:dyDescent="0.25">
      <c r="A102" s="22">
        <v>98</v>
      </c>
      <c r="B102" s="21" t="s">
        <v>113</v>
      </c>
      <c r="C102" s="21" t="s">
        <v>1</v>
      </c>
      <c r="D102" s="26" t="s">
        <v>23</v>
      </c>
      <c r="E102" s="19">
        <v>44007</v>
      </c>
      <c r="F102" s="26" t="s">
        <v>20</v>
      </c>
      <c r="G102" s="44">
        <v>74500000</v>
      </c>
      <c r="H102" s="45">
        <f>Table5402945[[#This Row],[Yurtiçi İhraç Limiti Nominal Tutar (TL)]]/Table5402945[[#This Row],[Kurul karar tarihindeki TCMB Döviz Satış Kuru]]</f>
        <v>10866711.397648705</v>
      </c>
      <c r="I102" s="44">
        <v>0</v>
      </c>
      <c r="J102" s="46">
        <f>Table5402945[[#This Row],[Yurtiçi İhraç Limiti Nominal Tutar (TL)]]-Table5402945[[#This Row],[Yurtiçi Satışı Gerçekleşen Nominal Tutar (TL)]]</f>
        <v>74500000</v>
      </c>
      <c r="K102" s="41"/>
      <c r="L102" s="16"/>
      <c r="M102" s="41"/>
      <c r="N102" s="15"/>
      <c r="O102" s="14"/>
      <c r="P102" s="65">
        <v>6.8558000000000003</v>
      </c>
    </row>
    <row r="103" spans="1:16" s="2" customFormat="1" ht="15" customHeight="1" x14ac:dyDescent="0.25">
      <c r="A103" s="22">
        <v>99</v>
      </c>
      <c r="B103" s="21" t="s">
        <v>114</v>
      </c>
      <c r="C103" s="21" t="s">
        <v>1</v>
      </c>
      <c r="D103" s="26" t="s">
        <v>23</v>
      </c>
      <c r="E103" s="19">
        <v>44007</v>
      </c>
      <c r="F103" s="26" t="s">
        <v>20</v>
      </c>
      <c r="G103" s="44">
        <v>619000000</v>
      </c>
      <c r="H103" s="45">
        <f>Table5402945[[#This Row],[Yurtiçi İhraç Limiti Nominal Tutar (TL)]]/Table5402945[[#This Row],[Kurul karar tarihindeki TCMB Döviz Satış Kuru]]</f>
        <v>90288514.834155023</v>
      </c>
      <c r="I103" s="44">
        <v>618961895</v>
      </c>
      <c r="J103" s="46">
        <f>Table5402945[[#This Row],[Yurtiçi İhraç Limiti Nominal Tutar (TL)]]-Table5402945[[#This Row],[Yurtiçi Satışı Gerçekleşen Nominal Tutar (TL)]]</f>
        <v>38105</v>
      </c>
      <c r="K103" s="41"/>
      <c r="L103" s="16"/>
      <c r="M103" s="41"/>
      <c r="N103" s="15"/>
      <c r="O103" s="14"/>
      <c r="P103" s="65">
        <v>6.8558000000000003</v>
      </c>
    </row>
    <row r="104" spans="1:16" s="2" customFormat="1" ht="15" customHeight="1" x14ac:dyDescent="0.25">
      <c r="A104" s="22">
        <v>100</v>
      </c>
      <c r="B104" s="21" t="s">
        <v>115</v>
      </c>
      <c r="C104" s="21" t="s">
        <v>22</v>
      </c>
      <c r="D104" s="26" t="s">
        <v>23</v>
      </c>
      <c r="E104" s="19">
        <v>44007</v>
      </c>
      <c r="F104" s="26" t="s">
        <v>20</v>
      </c>
      <c r="G104" s="44">
        <v>300000000</v>
      </c>
      <c r="H104" s="45">
        <f>Table5402945[[#This Row],[Yurtiçi İhraç Limiti Nominal Tutar (TL)]]/Table5402945[[#This Row],[Kurul karar tarihindeki TCMB Döviz Satış Kuru]]</f>
        <v>43758569.386504859</v>
      </c>
      <c r="I104" s="44">
        <v>104415000</v>
      </c>
      <c r="J104" s="46">
        <f>Table5402945[[#This Row],[Yurtiçi İhraç Limiti Nominal Tutar (TL)]]-Table5402945[[#This Row],[Yurtiçi Satışı Gerçekleşen Nominal Tutar (TL)]]</f>
        <v>195585000</v>
      </c>
      <c r="K104" s="41"/>
      <c r="L104" s="16"/>
      <c r="M104" s="41"/>
      <c r="N104" s="15"/>
      <c r="O104" s="14"/>
      <c r="P104" s="65">
        <v>6.8558000000000003</v>
      </c>
    </row>
    <row r="105" spans="1:16" s="2" customFormat="1" ht="15" customHeight="1" x14ac:dyDescent="0.25">
      <c r="A105" s="22">
        <v>101</v>
      </c>
      <c r="B105" s="21" t="s">
        <v>116</v>
      </c>
      <c r="C105" s="21" t="s">
        <v>1</v>
      </c>
      <c r="D105" s="26" t="s">
        <v>23</v>
      </c>
      <c r="E105" s="19">
        <v>44007</v>
      </c>
      <c r="F105" s="26" t="s">
        <v>24</v>
      </c>
      <c r="G105" s="44">
        <v>1250000000</v>
      </c>
      <c r="H105" s="45">
        <f>Table5402945[[#This Row],[Yurtiçi İhraç Limiti Nominal Tutar (TL)]]/Table5402945[[#This Row],[Kurul karar tarihindeki TCMB Döviz Satış Kuru]]</f>
        <v>182327372.44377023</v>
      </c>
      <c r="I105" s="44">
        <v>647500000</v>
      </c>
      <c r="J105" s="46">
        <f>Table5402945[[#This Row],[Yurtiçi İhraç Limiti Nominal Tutar (TL)]]-Table5402945[[#This Row],[Yurtiçi Satışı Gerçekleşen Nominal Tutar (TL)]]</f>
        <v>602500000</v>
      </c>
      <c r="K105" s="41"/>
      <c r="L105" s="16"/>
      <c r="M105" s="41"/>
      <c r="N105" s="15"/>
      <c r="O105" s="14"/>
      <c r="P105" s="65">
        <v>6.8558000000000003</v>
      </c>
    </row>
    <row r="106" spans="1:16" s="2" customFormat="1" ht="15" customHeight="1" x14ac:dyDescent="0.25">
      <c r="A106" s="22">
        <v>102</v>
      </c>
      <c r="B106" s="21" t="s">
        <v>117</v>
      </c>
      <c r="C106" s="21" t="s">
        <v>30</v>
      </c>
      <c r="D106" s="26" t="s">
        <v>23</v>
      </c>
      <c r="E106" s="19">
        <v>44014</v>
      </c>
      <c r="F106" s="26" t="s">
        <v>24</v>
      </c>
      <c r="G106" s="44">
        <v>3000000000</v>
      </c>
      <c r="H106" s="45">
        <f>Table5402945[[#This Row],[Yurtiçi İhraç Limiti Nominal Tutar (TL)]]/Table5402945[[#This Row],[Kurul karar tarihindeki TCMB Döviz Satış Kuru]]</f>
        <v>437623993.46481502</v>
      </c>
      <c r="I106" s="44">
        <v>0</v>
      </c>
      <c r="J106" s="46">
        <f>Table5402945[[#This Row],[Yurtiçi İhraç Limiti Nominal Tutar (TL)]]-Table5402945[[#This Row],[Yurtiçi Satışı Gerçekleşen Nominal Tutar (TL)]]</f>
        <v>3000000000</v>
      </c>
      <c r="K106" s="41"/>
      <c r="L106" s="16"/>
      <c r="M106" s="41"/>
      <c r="N106" s="15"/>
      <c r="O106" s="14"/>
      <c r="P106" s="65">
        <v>6.8552</v>
      </c>
    </row>
    <row r="107" spans="1:16" s="2" customFormat="1" ht="15" customHeight="1" x14ac:dyDescent="0.25">
      <c r="A107" s="22">
        <v>103</v>
      </c>
      <c r="B107" s="21" t="s">
        <v>118</v>
      </c>
      <c r="C107" s="21" t="s">
        <v>1</v>
      </c>
      <c r="D107" s="26" t="s">
        <v>23</v>
      </c>
      <c r="E107" s="19">
        <v>44014</v>
      </c>
      <c r="F107" s="26" t="s">
        <v>24</v>
      </c>
      <c r="G107" s="44">
        <v>150000000</v>
      </c>
      <c r="H107" s="45">
        <f>Table5402945[[#This Row],[Yurtiçi İhraç Limiti Nominal Tutar (TL)]]/Table5402945[[#This Row],[Kurul karar tarihindeki TCMB Döviz Satış Kuru]]</f>
        <v>21881199.673240751</v>
      </c>
      <c r="I107" s="44">
        <v>0</v>
      </c>
      <c r="J107" s="46">
        <f>Table5402945[[#This Row],[Yurtiçi İhraç Limiti Nominal Tutar (TL)]]-Table5402945[[#This Row],[Yurtiçi Satışı Gerçekleşen Nominal Tutar (TL)]]</f>
        <v>150000000</v>
      </c>
      <c r="K107" s="41"/>
      <c r="L107" s="16"/>
      <c r="M107" s="41"/>
      <c r="N107" s="15"/>
      <c r="O107" s="14"/>
      <c r="P107" s="65">
        <v>6.8552</v>
      </c>
    </row>
    <row r="108" spans="1:16" s="2" customFormat="1" ht="15" customHeight="1" x14ac:dyDescent="0.25">
      <c r="A108" s="22">
        <v>104</v>
      </c>
      <c r="B108" s="21" t="s">
        <v>119</v>
      </c>
      <c r="C108" s="21" t="s">
        <v>30</v>
      </c>
      <c r="D108" s="26" t="s">
        <v>23</v>
      </c>
      <c r="E108" s="19">
        <v>44014</v>
      </c>
      <c r="F108" s="26" t="s">
        <v>24</v>
      </c>
      <c r="G108" s="44">
        <v>4000000000</v>
      </c>
      <c r="H108" s="45">
        <f>Table5402945[[#This Row],[Yurtiçi İhraç Limiti Nominal Tutar (TL)]]/Table5402945[[#This Row],[Kurul karar tarihindeki TCMB Döviz Satış Kuru]]</f>
        <v>583498657.95308673</v>
      </c>
      <c r="I108" s="44">
        <v>1000965000</v>
      </c>
      <c r="J108" s="46">
        <f>Table5402945[[#This Row],[Yurtiçi İhraç Limiti Nominal Tutar (TL)]]-Table5402945[[#This Row],[Yurtiçi Satışı Gerçekleşen Nominal Tutar (TL)]]</f>
        <v>2999035000</v>
      </c>
      <c r="K108" s="41"/>
      <c r="L108" s="16"/>
      <c r="M108" s="41"/>
      <c r="N108" s="15"/>
      <c r="O108" s="14"/>
      <c r="P108" s="65">
        <v>6.8552</v>
      </c>
    </row>
    <row r="109" spans="1:16" s="2" customFormat="1" ht="15" customHeight="1" x14ac:dyDescent="0.25">
      <c r="A109" s="22">
        <v>105</v>
      </c>
      <c r="B109" s="21" t="s">
        <v>120</v>
      </c>
      <c r="C109" s="21" t="s">
        <v>1</v>
      </c>
      <c r="D109" s="26" t="s">
        <v>23</v>
      </c>
      <c r="E109" s="19">
        <v>44014</v>
      </c>
      <c r="F109" s="26" t="s">
        <v>20</v>
      </c>
      <c r="G109" s="44">
        <v>400000000</v>
      </c>
      <c r="H109" s="45">
        <f>Table5402945[[#This Row],[Yurtiçi İhraç Limiti Nominal Tutar (TL)]]/Table5402945[[#This Row],[Kurul karar tarihindeki TCMB Döviz Satış Kuru]]</f>
        <v>58349865.795308672</v>
      </c>
      <c r="I109" s="44">
        <v>364000000</v>
      </c>
      <c r="J109" s="46">
        <f>Table5402945[[#This Row],[Yurtiçi İhraç Limiti Nominal Tutar (TL)]]-Table5402945[[#This Row],[Yurtiçi Satışı Gerçekleşen Nominal Tutar (TL)]]</f>
        <v>36000000</v>
      </c>
      <c r="K109" s="41"/>
      <c r="L109" s="16"/>
      <c r="M109" s="41"/>
      <c r="N109" s="15"/>
      <c r="O109" s="14"/>
      <c r="P109" s="65">
        <v>6.8552</v>
      </c>
    </row>
    <row r="110" spans="1:16" s="2" customFormat="1" ht="15" customHeight="1" x14ac:dyDescent="0.25">
      <c r="A110" s="22">
        <v>106</v>
      </c>
      <c r="B110" s="21" t="s">
        <v>121</v>
      </c>
      <c r="C110" s="21" t="s">
        <v>1</v>
      </c>
      <c r="D110" s="26" t="s">
        <v>23</v>
      </c>
      <c r="E110" s="19">
        <v>44014</v>
      </c>
      <c r="F110" s="26" t="s">
        <v>24</v>
      </c>
      <c r="G110" s="44">
        <v>2000000000</v>
      </c>
      <c r="H110" s="45">
        <f>Table5402945[[#This Row],[Yurtiçi İhraç Limiti Nominal Tutar (TL)]]/Table5402945[[#This Row],[Kurul karar tarihindeki TCMB Döviz Satış Kuru]]</f>
        <v>291749328.97654337</v>
      </c>
      <c r="I110" s="44">
        <v>801045000</v>
      </c>
      <c r="J110" s="46">
        <f>Table5402945[[#This Row],[Yurtiçi İhraç Limiti Nominal Tutar (TL)]]-Table5402945[[#This Row],[Yurtiçi Satışı Gerçekleşen Nominal Tutar (TL)]]</f>
        <v>1198955000</v>
      </c>
      <c r="K110" s="41"/>
      <c r="L110" s="16"/>
      <c r="M110" s="41"/>
      <c r="N110" s="15"/>
      <c r="O110" s="14"/>
      <c r="P110" s="65">
        <v>6.8552</v>
      </c>
    </row>
    <row r="111" spans="1:16" s="2" customFormat="1" ht="15" customHeight="1" x14ac:dyDescent="0.25">
      <c r="A111" s="22">
        <v>107</v>
      </c>
      <c r="B111" s="21" t="s">
        <v>61</v>
      </c>
      <c r="C111" s="21" t="s">
        <v>1</v>
      </c>
      <c r="D111" s="26" t="s">
        <v>23</v>
      </c>
      <c r="E111" s="19">
        <v>44014</v>
      </c>
      <c r="F111" s="26" t="s">
        <v>20</v>
      </c>
      <c r="G111" s="44">
        <v>240000000</v>
      </c>
      <c r="H111" s="45">
        <f>Table5402945[[#This Row],[Yurtiçi İhraç Limiti Nominal Tutar (TL)]]/Table5402945[[#This Row],[Kurul karar tarihindeki TCMB Döviz Satış Kuru]]</f>
        <v>35009919.477185205</v>
      </c>
      <c r="I111" s="44">
        <v>240000000</v>
      </c>
      <c r="J111" s="46">
        <f>Table5402945[[#This Row],[Yurtiçi İhraç Limiti Nominal Tutar (TL)]]-Table5402945[[#This Row],[Yurtiçi Satışı Gerçekleşen Nominal Tutar (TL)]]</f>
        <v>0</v>
      </c>
      <c r="K111" s="41"/>
      <c r="L111" s="16"/>
      <c r="M111" s="41"/>
      <c r="N111" s="15"/>
      <c r="O111" s="14"/>
      <c r="P111" s="65">
        <v>6.8552</v>
      </c>
    </row>
    <row r="112" spans="1:16" s="2" customFormat="1" ht="15" customHeight="1" x14ac:dyDescent="0.25">
      <c r="A112" s="22">
        <v>108</v>
      </c>
      <c r="B112" s="21" t="s">
        <v>122</v>
      </c>
      <c r="C112" s="21" t="s">
        <v>1</v>
      </c>
      <c r="D112" s="26" t="s">
        <v>23</v>
      </c>
      <c r="E112" s="19">
        <v>44014</v>
      </c>
      <c r="F112" s="26" t="s">
        <v>24</v>
      </c>
      <c r="G112" s="44">
        <v>700000000</v>
      </c>
      <c r="H112" s="45">
        <f>Table5402945[[#This Row],[Yurtiçi İhraç Limiti Nominal Tutar (TL)]]/Table5402945[[#This Row],[Kurul karar tarihindeki TCMB Döviz Satış Kuru]]</f>
        <v>102112265.14179018</v>
      </c>
      <c r="I112" s="44">
        <v>699375000</v>
      </c>
      <c r="J112" s="46">
        <f>Table5402945[[#This Row],[Yurtiçi İhraç Limiti Nominal Tutar (TL)]]-Table5402945[[#This Row],[Yurtiçi Satışı Gerçekleşen Nominal Tutar (TL)]]</f>
        <v>625000</v>
      </c>
      <c r="K112" s="41"/>
      <c r="L112" s="16"/>
      <c r="M112" s="41"/>
      <c r="N112" s="15"/>
      <c r="O112" s="14"/>
      <c r="P112" s="65">
        <v>6.8552</v>
      </c>
    </row>
    <row r="113" spans="1:16" s="2" customFormat="1" ht="15" customHeight="1" x14ac:dyDescent="0.25">
      <c r="A113" s="22">
        <v>109</v>
      </c>
      <c r="B113" s="21" t="s">
        <v>55</v>
      </c>
      <c r="C113" s="21" t="s">
        <v>22</v>
      </c>
      <c r="D113" s="26" t="s">
        <v>23</v>
      </c>
      <c r="E113" s="19">
        <v>44021</v>
      </c>
      <c r="F113" s="26" t="s">
        <v>20</v>
      </c>
      <c r="G113" s="44">
        <v>600000000</v>
      </c>
      <c r="H113" s="45">
        <f>Table5402945[[#This Row],[Yurtiçi İhraç Limiti Nominal Tutar (TL)]]/Table5402945[[#This Row],[Kurul karar tarihindeki TCMB Döviz Satış Kuru]]</f>
        <v>87394762.140589043</v>
      </c>
      <c r="I113" s="44">
        <v>407020000</v>
      </c>
      <c r="J113" s="46">
        <f>Table5402945[[#This Row],[Yurtiçi İhraç Limiti Nominal Tutar (TL)]]-Table5402945[[#This Row],[Yurtiçi Satışı Gerçekleşen Nominal Tutar (TL)]]</f>
        <v>192980000</v>
      </c>
      <c r="K113" s="41"/>
      <c r="L113" s="16"/>
      <c r="M113" s="41"/>
      <c r="N113" s="15"/>
      <c r="O113" s="14"/>
      <c r="P113" s="65">
        <v>6.8654000000000002</v>
      </c>
    </row>
    <row r="114" spans="1:16" s="2" customFormat="1" ht="15" customHeight="1" x14ac:dyDescent="0.25">
      <c r="A114" s="22">
        <v>110</v>
      </c>
      <c r="B114" s="21" t="s">
        <v>123</v>
      </c>
      <c r="C114" s="21" t="s">
        <v>1</v>
      </c>
      <c r="D114" s="26" t="s">
        <v>23</v>
      </c>
      <c r="E114" s="19">
        <v>44021</v>
      </c>
      <c r="F114" s="26" t="s">
        <v>24</v>
      </c>
      <c r="G114" s="44">
        <v>900000000</v>
      </c>
      <c r="H114" s="45">
        <f>Table5402945[[#This Row],[Yurtiçi İhraç Limiti Nominal Tutar (TL)]]/Table5402945[[#This Row],[Kurul karar tarihindeki TCMB Döviz Satış Kuru]]</f>
        <v>131092143.21088356</v>
      </c>
      <c r="I114" s="44">
        <v>0</v>
      </c>
      <c r="J114" s="46">
        <f>Table5402945[[#This Row],[Yurtiçi İhraç Limiti Nominal Tutar (TL)]]-Table5402945[[#This Row],[Yurtiçi Satışı Gerçekleşen Nominal Tutar (TL)]]</f>
        <v>900000000</v>
      </c>
      <c r="K114" s="41"/>
      <c r="L114" s="16"/>
      <c r="M114" s="41"/>
      <c r="N114" s="15"/>
      <c r="O114" s="14"/>
      <c r="P114" s="65">
        <v>6.8654000000000002</v>
      </c>
    </row>
    <row r="115" spans="1:16" s="2" customFormat="1" ht="15" customHeight="1" x14ac:dyDescent="0.25">
      <c r="A115" s="22">
        <v>111</v>
      </c>
      <c r="B115" s="21" t="s">
        <v>124</v>
      </c>
      <c r="C115" s="21" t="s">
        <v>30</v>
      </c>
      <c r="D115" s="26" t="s">
        <v>23</v>
      </c>
      <c r="E115" s="19">
        <v>44021</v>
      </c>
      <c r="F115" s="26" t="s">
        <v>20</v>
      </c>
      <c r="G115" s="44">
        <v>350000000</v>
      </c>
      <c r="H115" s="45">
        <f>Table5402945[[#This Row],[Yurtiçi İhraç Limiti Nominal Tutar (TL)]]/Table5402945[[#This Row],[Kurul karar tarihindeki TCMB Döviz Satış Kuru]]</f>
        <v>50980277.915343605</v>
      </c>
      <c r="I115" s="44">
        <v>0</v>
      </c>
      <c r="J115" s="46">
        <f>Table5402945[[#This Row],[Yurtiçi İhraç Limiti Nominal Tutar (TL)]]-Table5402945[[#This Row],[Yurtiçi Satışı Gerçekleşen Nominal Tutar (TL)]]</f>
        <v>350000000</v>
      </c>
      <c r="K115" s="41"/>
      <c r="L115" s="16"/>
      <c r="M115" s="41"/>
      <c r="N115" s="15"/>
      <c r="O115" s="14"/>
      <c r="P115" s="65">
        <v>6.8654000000000002</v>
      </c>
    </row>
    <row r="116" spans="1:16" s="2" customFormat="1" ht="15" customHeight="1" x14ac:dyDescent="0.25">
      <c r="A116" s="22">
        <v>112</v>
      </c>
      <c r="B116" s="21" t="s">
        <v>125</v>
      </c>
      <c r="C116" s="21" t="s">
        <v>1</v>
      </c>
      <c r="D116" s="26" t="s">
        <v>23</v>
      </c>
      <c r="E116" s="19">
        <v>44021</v>
      </c>
      <c r="F116" s="26" t="s">
        <v>24</v>
      </c>
      <c r="G116" s="44">
        <v>1000000000</v>
      </c>
      <c r="H116" s="45">
        <f>Table5402945[[#This Row],[Yurtiçi İhraç Limiti Nominal Tutar (TL)]]/Table5402945[[#This Row],[Kurul karar tarihindeki TCMB Döviz Satış Kuru]]</f>
        <v>145657936.90098172</v>
      </c>
      <c r="I116" s="44">
        <v>300750000</v>
      </c>
      <c r="J116" s="46">
        <f>Table5402945[[#This Row],[Yurtiçi İhraç Limiti Nominal Tutar (TL)]]-Table5402945[[#This Row],[Yurtiçi Satışı Gerçekleşen Nominal Tutar (TL)]]</f>
        <v>699250000</v>
      </c>
      <c r="K116" s="41"/>
      <c r="L116" s="16"/>
      <c r="M116" s="41"/>
      <c r="N116" s="15"/>
      <c r="O116" s="14"/>
      <c r="P116" s="65">
        <v>6.8654000000000002</v>
      </c>
    </row>
    <row r="117" spans="1:16" s="2" customFormat="1" ht="15" customHeight="1" x14ac:dyDescent="0.25">
      <c r="A117" s="22">
        <v>113</v>
      </c>
      <c r="B117" s="21" t="s">
        <v>126</v>
      </c>
      <c r="C117" s="21" t="s">
        <v>1</v>
      </c>
      <c r="D117" s="26" t="s">
        <v>23</v>
      </c>
      <c r="E117" s="19">
        <v>44028</v>
      </c>
      <c r="F117" s="26" t="s">
        <v>24</v>
      </c>
      <c r="G117" s="44">
        <v>69000000</v>
      </c>
      <c r="H117" s="45">
        <f>Table5402945[[#This Row],[Yurtiçi İhraç Limiti Nominal Tutar (TL)]]/Table5402945[[#This Row],[Kurul karar tarihindeki TCMB Döviz Satış Kuru]]</f>
        <v>10062269.406326104</v>
      </c>
      <c r="I117" s="44">
        <v>38773000</v>
      </c>
      <c r="J117" s="46">
        <f>Table5402945[[#This Row],[Yurtiçi İhraç Limiti Nominal Tutar (TL)]]-Table5402945[[#This Row],[Yurtiçi Satışı Gerçekleşen Nominal Tutar (TL)]]</f>
        <v>30227000</v>
      </c>
      <c r="K117" s="41"/>
      <c r="L117" s="16"/>
      <c r="M117" s="41"/>
      <c r="N117" s="15"/>
      <c r="O117" s="14"/>
      <c r="P117" s="65">
        <v>6.8573000000000004</v>
      </c>
    </row>
    <row r="118" spans="1:16" s="2" customFormat="1" ht="15" customHeight="1" x14ac:dyDescent="0.25">
      <c r="A118" s="22">
        <v>114</v>
      </c>
      <c r="B118" s="21" t="s">
        <v>127</v>
      </c>
      <c r="C118" s="21" t="s">
        <v>1</v>
      </c>
      <c r="D118" s="26" t="s">
        <v>23</v>
      </c>
      <c r="E118" s="19">
        <v>44028</v>
      </c>
      <c r="F118" s="26" t="s">
        <v>24</v>
      </c>
      <c r="G118" s="44">
        <v>100000000</v>
      </c>
      <c r="H118" s="45">
        <f>Table5402945[[#This Row],[Yurtiçi İhraç Limiti Nominal Tutar (TL)]]/Table5402945[[#This Row],[Kurul karar tarihindeki TCMB Döviz Satış Kuru]]</f>
        <v>14582999.13960305</v>
      </c>
      <c r="I118" s="44">
        <v>31416000</v>
      </c>
      <c r="J118" s="46">
        <f>Table5402945[[#This Row],[Yurtiçi İhraç Limiti Nominal Tutar (TL)]]-Table5402945[[#This Row],[Yurtiçi Satışı Gerçekleşen Nominal Tutar (TL)]]</f>
        <v>68584000</v>
      </c>
      <c r="K118" s="41"/>
      <c r="L118" s="16"/>
      <c r="M118" s="41"/>
      <c r="N118" s="15"/>
      <c r="O118" s="14"/>
      <c r="P118" s="65">
        <v>6.8573000000000004</v>
      </c>
    </row>
    <row r="119" spans="1:16" s="2" customFormat="1" ht="15" customHeight="1" x14ac:dyDescent="0.25">
      <c r="A119" s="22">
        <v>115</v>
      </c>
      <c r="B119" s="21" t="s">
        <v>128</v>
      </c>
      <c r="C119" s="21" t="s">
        <v>30</v>
      </c>
      <c r="D119" s="26" t="s">
        <v>23</v>
      </c>
      <c r="E119" s="19">
        <v>44035</v>
      </c>
      <c r="F119" s="26" t="s">
        <v>24</v>
      </c>
      <c r="G119" s="44">
        <v>30000000000</v>
      </c>
      <c r="H119" s="45">
        <f>Table5402945[[#This Row],[Yurtiçi İhraç Limiti Nominal Tutar (TL)]]/Table5402945[[#This Row],[Kurul karar tarihindeki TCMB Döviz Satış Kuru]]</f>
        <v>4381416950.2417078</v>
      </c>
      <c r="I119" s="44">
        <v>949920000</v>
      </c>
      <c r="J119" s="46">
        <f>Table5402945[[#This Row],[Yurtiçi İhraç Limiti Nominal Tutar (TL)]]-Table5402945[[#This Row],[Yurtiçi Satışı Gerçekleşen Nominal Tutar (TL)]]</f>
        <v>29050080000</v>
      </c>
      <c r="K119" s="41"/>
      <c r="L119" s="16"/>
      <c r="M119" s="41"/>
      <c r="N119" s="15"/>
      <c r="O119" s="14"/>
      <c r="P119" s="65">
        <v>6.8471000000000002</v>
      </c>
    </row>
    <row r="120" spans="1:16" s="2" customFormat="1" ht="15" customHeight="1" x14ac:dyDescent="0.25">
      <c r="A120" s="22">
        <v>116</v>
      </c>
      <c r="B120" s="21" t="s">
        <v>129</v>
      </c>
      <c r="C120" s="21" t="s">
        <v>1</v>
      </c>
      <c r="D120" s="26" t="s">
        <v>23</v>
      </c>
      <c r="E120" s="19">
        <v>44035</v>
      </c>
      <c r="F120" s="26" t="s">
        <v>92</v>
      </c>
      <c r="G120" s="44">
        <v>100000000</v>
      </c>
      <c r="H120" s="45">
        <f>Table5402945[[#This Row],[Yurtiçi İhraç Limiti Nominal Tutar (TL)]]/Table5402945[[#This Row],[Kurul karar tarihindeki TCMB Döviz Satış Kuru]]</f>
        <v>14604723.167472361</v>
      </c>
      <c r="I120" s="47">
        <v>20000000</v>
      </c>
      <c r="J120" s="46">
        <f>Table5402945[[#This Row],[Yurtiçi İhraç Limiti Nominal Tutar (TL)]]-Table5402945[[#This Row],[Yurtiçi Satışı Gerçekleşen Nominal Tutar (TL)]]</f>
        <v>80000000</v>
      </c>
      <c r="K120" s="41"/>
      <c r="L120" s="16"/>
      <c r="M120" s="41"/>
      <c r="N120" s="15"/>
      <c r="O120" s="14"/>
      <c r="P120" s="65">
        <v>6.8471000000000002</v>
      </c>
    </row>
    <row r="121" spans="1:16" s="2" customFormat="1" ht="15" customHeight="1" x14ac:dyDescent="0.25">
      <c r="A121" s="22">
        <v>117</v>
      </c>
      <c r="B121" s="21" t="s">
        <v>130</v>
      </c>
      <c r="C121" s="21" t="s">
        <v>30</v>
      </c>
      <c r="D121" s="26" t="s">
        <v>58</v>
      </c>
      <c r="E121" s="19">
        <v>44035</v>
      </c>
      <c r="F121" s="26" t="s">
        <v>20</v>
      </c>
      <c r="G121" s="44">
        <v>300000000</v>
      </c>
      <c r="H121" s="45">
        <f>Table5402945[[#This Row],[Yurtiçi İhraç Limiti Nominal Tutar (TL)]]/Table5402945[[#This Row],[Kurul karar tarihindeki TCMB Döviz Satış Kuru]]</f>
        <v>43814169.50241708</v>
      </c>
      <c r="I121" s="44">
        <v>0</v>
      </c>
      <c r="J121" s="46">
        <f>Table5402945[[#This Row],[Yurtiçi İhraç Limiti Nominal Tutar (TL)]]-Table5402945[[#This Row],[Yurtiçi Satışı Gerçekleşen Nominal Tutar (TL)]]</f>
        <v>300000000</v>
      </c>
      <c r="K121" s="41"/>
      <c r="L121" s="16"/>
      <c r="M121" s="41"/>
      <c r="N121" s="15"/>
      <c r="O121" s="14"/>
      <c r="P121" s="65">
        <v>6.8471000000000002</v>
      </c>
    </row>
    <row r="122" spans="1:16" s="2" customFormat="1" ht="15" customHeight="1" x14ac:dyDescent="0.25">
      <c r="A122" s="22">
        <v>118</v>
      </c>
      <c r="B122" s="21" t="s">
        <v>131</v>
      </c>
      <c r="C122" s="21" t="s">
        <v>30</v>
      </c>
      <c r="D122" s="26" t="s">
        <v>23</v>
      </c>
      <c r="E122" s="19">
        <v>44035</v>
      </c>
      <c r="F122" s="26" t="s">
        <v>63</v>
      </c>
      <c r="G122" s="44">
        <v>30000000000</v>
      </c>
      <c r="H122" s="45">
        <f>Table5402945[[#This Row],[Yurtiçi İhraç Limiti Nominal Tutar (TL)]]/Table5402945[[#This Row],[Kurul karar tarihindeki TCMB Döviz Satış Kuru]]</f>
        <v>4381416950.2417078</v>
      </c>
      <c r="I122" s="44">
        <v>7369443184</v>
      </c>
      <c r="J122" s="46">
        <f>Table5402945[[#This Row],[Yurtiçi İhraç Limiti Nominal Tutar (TL)]]-Table5402945[[#This Row],[Yurtiçi Satışı Gerçekleşen Nominal Tutar (TL)]]</f>
        <v>22630556816</v>
      </c>
      <c r="K122" s="41"/>
      <c r="L122" s="16"/>
      <c r="M122" s="41"/>
      <c r="N122" s="15"/>
      <c r="O122" s="14"/>
      <c r="P122" s="65">
        <v>6.8471000000000002</v>
      </c>
    </row>
    <row r="123" spans="1:16" s="2" customFormat="1" ht="15" customHeight="1" x14ac:dyDescent="0.25">
      <c r="A123" s="22">
        <v>119</v>
      </c>
      <c r="B123" s="21" t="s">
        <v>132</v>
      </c>
      <c r="C123" s="21" t="s">
        <v>22</v>
      </c>
      <c r="D123" s="26" t="s">
        <v>23</v>
      </c>
      <c r="E123" s="19">
        <v>44040</v>
      </c>
      <c r="F123" s="26" t="s">
        <v>20</v>
      </c>
      <c r="G123" s="44">
        <v>700000000</v>
      </c>
      <c r="H123" s="45">
        <f>Table5402945[[#This Row],[Yurtiçi İhraç Limiti Nominal Tutar (TL)]]/Table5402945[[#This Row],[Kurul karar tarihindeki TCMB Döviz Satış Kuru]]</f>
        <v>101493402.92880963</v>
      </c>
      <c r="I123" s="44">
        <v>100750000</v>
      </c>
      <c r="J123" s="46">
        <f>Table5402945[[#This Row],[Yurtiçi İhraç Limiti Nominal Tutar (TL)]]-Table5402945[[#This Row],[Yurtiçi Satışı Gerçekleşen Nominal Tutar (TL)]]</f>
        <v>599250000</v>
      </c>
      <c r="K123" s="41"/>
      <c r="L123" s="16"/>
      <c r="M123" s="41"/>
      <c r="N123" s="15"/>
      <c r="O123" s="14"/>
      <c r="P123" s="65">
        <v>6.8970000000000002</v>
      </c>
    </row>
    <row r="124" spans="1:16" s="2" customFormat="1" ht="15" customHeight="1" x14ac:dyDescent="0.25">
      <c r="A124" s="22">
        <v>120</v>
      </c>
      <c r="B124" s="21" t="s">
        <v>133</v>
      </c>
      <c r="C124" s="21" t="s">
        <v>30</v>
      </c>
      <c r="D124" s="26" t="s">
        <v>23</v>
      </c>
      <c r="E124" s="19">
        <v>44040</v>
      </c>
      <c r="F124" s="26" t="s">
        <v>63</v>
      </c>
      <c r="G124" s="44">
        <v>29500000000</v>
      </c>
      <c r="H124" s="45">
        <f>Table5402945[[#This Row],[Yurtiçi İhraç Limiti Nominal Tutar (TL)]]/Table5402945[[#This Row],[Kurul karar tarihindeki TCMB Döviz Satış Kuru]]</f>
        <v>4277221980.5712628</v>
      </c>
      <c r="I124" s="44">
        <v>3028515000</v>
      </c>
      <c r="J124" s="46">
        <f>Table5402945[[#This Row],[Yurtiçi İhraç Limiti Nominal Tutar (TL)]]-Table5402945[[#This Row],[Yurtiçi Satışı Gerçekleşen Nominal Tutar (TL)]]</f>
        <v>26471485000</v>
      </c>
      <c r="K124" s="41"/>
      <c r="L124" s="16"/>
      <c r="M124" s="41"/>
      <c r="N124" s="15"/>
      <c r="O124" s="14"/>
      <c r="P124" s="65">
        <v>6.8970000000000002</v>
      </c>
    </row>
    <row r="125" spans="1:16" s="2" customFormat="1" ht="15" customHeight="1" x14ac:dyDescent="0.25">
      <c r="A125" s="22">
        <v>121</v>
      </c>
      <c r="B125" s="21" t="s">
        <v>133</v>
      </c>
      <c r="C125" s="21" t="s">
        <v>30</v>
      </c>
      <c r="D125" s="26" t="s">
        <v>23</v>
      </c>
      <c r="E125" s="19">
        <v>44040</v>
      </c>
      <c r="F125" s="26" t="s">
        <v>63</v>
      </c>
      <c r="G125" s="44">
        <v>500000000</v>
      </c>
      <c r="H125" s="45">
        <f>Table5402945[[#This Row],[Yurtiçi İhraç Limiti Nominal Tutar (TL)]]/Table5402945[[#This Row],[Kurul karar tarihindeki TCMB Döviz Satış Kuru]]</f>
        <v>72495287.806292593</v>
      </c>
      <c r="I125" s="44">
        <v>0</v>
      </c>
      <c r="J125" s="46">
        <f>Table5402945[[#This Row],[Yurtiçi İhraç Limiti Nominal Tutar (TL)]]-Table5402945[[#This Row],[Yurtiçi Satışı Gerçekleşen Nominal Tutar (TL)]]</f>
        <v>500000000</v>
      </c>
      <c r="K125" s="41"/>
      <c r="L125" s="16"/>
      <c r="M125" s="41"/>
      <c r="N125" s="15"/>
      <c r="O125" s="14"/>
      <c r="P125" s="65">
        <v>6.8970000000000002</v>
      </c>
    </row>
    <row r="126" spans="1:16" s="2" customFormat="1" ht="15" customHeight="1" x14ac:dyDescent="0.25">
      <c r="A126" s="22">
        <v>122</v>
      </c>
      <c r="B126" s="21" t="s">
        <v>134</v>
      </c>
      <c r="C126" s="21" t="s">
        <v>1</v>
      </c>
      <c r="D126" s="26" t="s">
        <v>23</v>
      </c>
      <c r="E126" s="19">
        <v>44040</v>
      </c>
      <c r="F126" s="26" t="s">
        <v>24</v>
      </c>
      <c r="G126" s="44">
        <v>276000000</v>
      </c>
      <c r="H126" s="45">
        <f>Table5402945[[#This Row],[Yurtiçi İhraç Limiti Nominal Tutar (TL)]]/Table5402945[[#This Row],[Kurul karar tarihindeki TCMB Döviz Satış Kuru]]</f>
        <v>40017398.86907351</v>
      </c>
      <c r="I126" s="44">
        <v>145000000</v>
      </c>
      <c r="J126" s="46">
        <f>Table5402945[[#This Row],[Yurtiçi İhraç Limiti Nominal Tutar (TL)]]-Table5402945[[#This Row],[Yurtiçi Satışı Gerçekleşen Nominal Tutar (TL)]]</f>
        <v>131000000</v>
      </c>
      <c r="K126" s="41"/>
      <c r="L126" s="16"/>
      <c r="M126" s="41"/>
      <c r="N126" s="15"/>
      <c r="O126" s="14"/>
      <c r="P126" s="65">
        <v>6.8970000000000002</v>
      </c>
    </row>
    <row r="127" spans="1:16" s="2" customFormat="1" ht="15" customHeight="1" x14ac:dyDescent="0.25">
      <c r="A127" s="22">
        <v>123</v>
      </c>
      <c r="B127" s="21" t="s">
        <v>135</v>
      </c>
      <c r="C127" s="21" t="s">
        <v>1</v>
      </c>
      <c r="D127" s="26" t="s">
        <v>23</v>
      </c>
      <c r="E127" s="19">
        <v>44040</v>
      </c>
      <c r="F127" s="26" t="s">
        <v>24</v>
      </c>
      <c r="G127" s="44">
        <v>145100000</v>
      </c>
      <c r="H127" s="45">
        <f>Table5402945[[#This Row],[Yurtiçi İhraç Limiti Nominal Tutar (TL)]]/Table5402945[[#This Row],[Kurul karar tarihindeki TCMB Döviz Satış Kuru]]</f>
        <v>21038132.521386109</v>
      </c>
      <c r="I127" s="44">
        <v>70000000</v>
      </c>
      <c r="J127" s="46">
        <f>Table5402945[[#This Row],[Yurtiçi İhraç Limiti Nominal Tutar (TL)]]-Table5402945[[#This Row],[Yurtiçi Satışı Gerçekleşen Nominal Tutar (TL)]]</f>
        <v>75100000</v>
      </c>
      <c r="K127" s="41"/>
      <c r="L127" s="16"/>
      <c r="M127" s="41"/>
      <c r="N127" s="15"/>
      <c r="O127" s="14"/>
      <c r="P127" s="65">
        <v>6.8970000000000002</v>
      </c>
    </row>
    <row r="128" spans="1:16" s="2" customFormat="1" ht="15" customHeight="1" x14ac:dyDescent="0.25">
      <c r="A128" s="22">
        <v>124</v>
      </c>
      <c r="B128" s="21" t="s">
        <v>136</v>
      </c>
      <c r="C128" s="21" t="s">
        <v>1</v>
      </c>
      <c r="D128" s="26" t="s">
        <v>23</v>
      </c>
      <c r="E128" s="20">
        <v>44056</v>
      </c>
      <c r="F128" s="26" t="s">
        <v>24</v>
      </c>
      <c r="G128" s="44">
        <v>250000000</v>
      </c>
      <c r="H128" s="45">
        <f>Table5402945[[#This Row],[Yurtiçi İhraç Limiti Nominal Tutar (TL)]]/Table5402945[[#This Row],[Kurul karar tarihindeki TCMB Döviz Satış Kuru]]</f>
        <v>34116651.655339941</v>
      </c>
      <c r="I128" s="44">
        <v>0</v>
      </c>
      <c r="J128" s="46">
        <f>Table5402945[[#This Row],[Yurtiçi İhraç Limiti Nominal Tutar (TL)]]-Table5402945[[#This Row],[Yurtiçi Satışı Gerçekleşen Nominal Tutar (TL)]]</f>
        <v>250000000</v>
      </c>
      <c r="K128" s="41"/>
      <c r="L128" s="16"/>
      <c r="M128" s="41"/>
      <c r="N128" s="15"/>
      <c r="O128" s="14"/>
      <c r="P128" s="65">
        <v>7.3277999999999999</v>
      </c>
    </row>
    <row r="129" spans="1:16" s="2" customFormat="1" ht="15" customHeight="1" x14ac:dyDescent="0.25">
      <c r="A129" s="22">
        <v>125</v>
      </c>
      <c r="B129" s="21" t="s">
        <v>137</v>
      </c>
      <c r="C129" s="21" t="s">
        <v>1</v>
      </c>
      <c r="D129" s="26" t="s">
        <v>23</v>
      </c>
      <c r="E129" s="20">
        <v>44056</v>
      </c>
      <c r="F129" s="26" t="s">
        <v>20</v>
      </c>
      <c r="G129" s="44">
        <v>123000000</v>
      </c>
      <c r="H129" s="45">
        <f>Table5402945[[#This Row],[Yurtiçi İhraç Limiti Nominal Tutar (TL)]]/Table5402945[[#This Row],[Kurul karar tarihindeki TCMB Döviz Satış Kuru]]</f>
        <v>16785392.61442725</v>
      </c>
      <c r="I129" s="44">
        <v>123000000</v>
      </c>
      <c r="J129" s="46">
        <f>Table5402945[[#This Row],[Yurtiçi İhraç Limiti Nominal Tutar (TL)]]-Table5402945[[#This Row],[Yurtiçi Satışı Gerçekleşen Nominal Tutar (TL)]]</f>
        <v>0</v>
      </c>
      <c r="K129" s="41"/>
      <c r="L129" s="16"/>
      <c r="M129" s="41"/>
      <c r="N129" s="15"/>
      <c r="O129" s="14"/>
      <c r="P129" s="65">
        <v>7.3277999999999999</v>
      </c>
    </row>
    <row r="130" spans="1:16" s="2" customFormat="1" ht="15" customHeight="1" x14ac:dyDescent="0.25">
      <c r="A130" s="22">
        <v>126</v>
      </c>
      <c r="B130" s="21" t="s">
        <v>138</v>
      </c>
      <c r="C130" s="21" t="s">
        <v>1</v>
      </c>
      <c r="D130" s="26" t="s">
        <v>23</v>
      </c>
      <c r="E130" s="20">
        <v>44056</v>
      </c>
      <c r="F130" s="26" t="s">
        <v>24</v>
      </c>
      <c r="G130" s="44">
        <v>946900000</v>
      </c>
      <c r="H130" s="45">
        <f>Table5402945[[#This Row],[Yurtiçi İhraç Limiti Nominal Tutar (TL)]]/Table5402945[[#This Row],[Kurul karar tarihindeki TCMB Döviz Satış Kuru]]</f>
        <v>129220229.80976555</v>
      </c>
      <c r="I130" s="44">
        <v>109925000</v>
      </c>
      <c r="J130" s="46">
        <f>Table5402945[[#This Row],[Yurtiçi İhraç Limiti Nominal Tutar (TL)]]-Table5402945[[#This Row],[Yurtiçi Satışı Gerçekleşen Nominal Tutar (TL)]]</f>
        <v>836975000</v>
      </c>
      <c r="K130" s="41"/>
      <c r="L130" s="16"/>
      <c r="M130" s="41"/>
      <c r="N130" s="15"/>
      <c r="O130" s="14"/>
      <c r="P130" s="65">
        <v>7.3277999999999999</v>
      </c>
    </row>
    <row r="131" spans="1:16" s="2" customFormat="1" ht="15" customHeight="1" x14ac:dyDescent="0.25">
      <c r="A131" s="22">
        <v>127</v>
      </c>
      <c r="B131" s="21" t="s">
        <v>84</v>
      </c>
      <c r="C131" s="21" t="s">
        <v>30</v>
      </c>
      <c r="D131" s="26" t="s">
        <v>23</v>
      </c>
      <c r="E131" s="20">
        <v>44056</v>
      </c>
      <c r="F131" s="18" t="s">
        <v>63</v>
      </c>
      <c r="G131" s="44">
        <v>30000000000</v>
      </c>
      <c r="H131" s="45">
        <f>Table5402945[[#This Row],[Yurtiçi İhraç Limiti Nominal Tutar (TL)]]/Table5402945[[#This Row],[Kurul karar tarihindeki TCMB Döviz Satış Kuru]]</f>
        <v>4093998198.6407928</v>
      </c>
      <c r="I131" s="44">
        <v>4348000000</v>
      </c>
      <c r="J131" s="46">
        <f>Table5402945[[#This Row],[Yurtiçi İhraç Limiti Nominal Tutar (TL)]]-Table5402945[[#This Row],[Yurtiçi Satışı Gerçekleşen Nominal Tutar (TL)]]</f>
        <v>25652000000</v>
      </c>
      <c r="K131" s="41"/>
      <c r="L131" s="16"/>
      <c r="M131" s="41"/>
      <c r="N131" s="15"/>
      <c r="O131" s="14"/>
      <c r="P131" s="65">
        <v>7.3277999999999999</v>
      </c>
    </row>
    <row r="132" spans="1:16" s="2" customFormat="1" ht="15" customHeight="1" x14ac:dyDescent="0.25">
      <c r="A132" s="22">
        <v>128</v>
      </c>
      <c r="B132" s="21" t="s">
        <v>139</v>
      </c>
      <c r="C132" s="21" t="s">
        <v>1</v>
      </c>
      <c r="D132" s="26" t="s">
        <v>0</v>
      </c>
      <c r="E132" s="20">
        <v>44056</v>
      </c>
      <c r="F132" s="26" t="s">
        <v>24</v>
      </c>
      <c r="G132" s="44">
        <v>150000000</v>
      </c>
      <c r="H132" s="45">
        <f>Table5402945[[#This Row],[Yurtiçi İhraç Limiti Nominal Tutar (TL)]]/Table5402945[[#This Row],[Kurul karar tarihindeki TCMB Döviz Satış Kuru]]</f>
        <v>20469990.993203964</v>
      </c>
      <c r="I132" s="44">
        <v>0</v>
      </c>
      <c r="J132" s="46">
        <f>Table5402945[[#This Row],[Yurtiçi İhraç Limiti Nominal Tutar (TL)]]-Table5402945[[#This Row],[Yurtiçi Satışı Gerçekleşen Nominal Tutar (TL)]]</f>
        <v>150000000</v>
      </c>
      <c r="K132" s="41"/>
      <c r="L132" s="16"/>
      <c r="M132" s="41"/>
      <c r="N132" s="15"/>
      <c r="O132" s="24"/>
      <c r="P132" s="65">
        <v>7.3277999999999999</v>
      </c>
    </row>
    <row r="133" spans="1:16" s="2" customFormat="1" ht="15" customHeight="1" x14ac:dyDescent="0.25">
      <c r="A133" s="22">
        <v>129</v>
      </c>
      <c r="B133" s="21" t="s">
        <v>202</v>
      </c>
      <c r="C133" s="21" t="s">
        <v>1</v>
      </c>
      <c r="D133" s="26" t="s">
        <v>23</v>
      </c>
      <c r="E133" s="20">
        <v>44063</v>
      </c>
      <c r="F133" s="26" t="s">
        <v>20</v>
      </c>
      <c r="G133" s="44">
        <v>60000000</v>
      </c>
      <c r="H133" s="45">
        <f>Table5402945[[#This Row],[Yurtiçi İhraç Limiti Nominal Tutar (TL)]]/Table5402945[[#This Row],[Kurul karar tarihindeki TCMB Döviz Satış Kuru]]</f>
        <v>8209843.6024793731</v>
      </c>
      <c r="I133" s="44">
        <v>0</v>
      </c>
      <c r="J133" s="46">
        <f>Table5402945[[#This Row],[Yurtiçi İhraç Limiti Nominal Tutar (TL)]]-Table5402945[[#This Row],[Yurtiçi Satışı Gerçekleşen Nominal Tutar (TL)]]</f>
        <v>60000000</v>
      </c>
      <c r="K133" s="41"/>
      <c r="L133" s="16"/>
      <c r="M133" s="41"/>
      <c r="N133" s="15"/>
      <c r="O133" s="24"/>
      <c r="P133" s="65">
        <v>7.3083</v>
      </c>
    </row>
    <row r="134" spans="1:16" s="2" customFormat="1" ht="15" customHeight="1" x14ac:dyDescent="0.25">
      <c r="A134" s="22">
        <v>130</v>
      </c>
      <c r="B134" s="21" t="s">
        <v>140</v>
      </c>
      <c r="C134" s="21" t="s">
        <v>1</v>
      </c>
      <c r="D134" s="26" t="s">
        <v>23</v>
      </c>
      <c r="E134" s="20">
        <v>44063</v>
      </c>
      <c r="F134" s="26" t="s">
        <v>24</v>
      </c>
      <c r="G134" s="44">
        <v>450000000</v>
      </c>
      <c r="H134" s="45">
        <f>Table5402945[[#This Row],[Yurtiçi İhraç Limiti Nominal Tutar (TL)]]/Table5402945[[#This Row],[Kurul karar tarihindeki TCMB Döviz Satış Kuru]]</f>
        <v>61573827.018595293</v>
      </c>
      <c r="I134" s="44">
        <v>330800000</v>
      </c>
      <c r="J134" s="46">
        <f>Table5402945[[#This Row],[Yurtiçi İhraç Limiti Nominal Tutar (TL)]]-Table5402945[[#This Row],[Yurtiçi Satışı Gerçekleşen Nominal Tutar (TL)]]</f>
        <v>119200000</v>
      </c>
      <c r="K134" s="41"/>
      <c r="L134" s="16"/>
      <c r="M134" s="41"/>
      <c r="N134" s="15"/>
      <c r="O134" s="14"/>
      <c r="P134" s="65">
        <v>7.3083</v>
      </c>
    </row>
    <row r="135" spans="1:16" s="2" customFormat="1" x14ac:dyDescent="0.25">
      <c r="A135" s="22">
        <v>131</v>
      </c>
      <c r="B135" s="21" t="s">
        <v>141</v>
      </c>
      <c r="C135" s="21" t="s">
        <v>22</v>
      </c>
      <c r="D135" s="26" t="s">
        <v>23</v>
      </c>
      <c r="E135" s="20">
        <v>44063</v>
      </c>
      <c r="F135" s="26" t="s">
        <v>24</v>
      </c>
      <c r="G135" s="44">
        <v>500000000</v>
      </c>
      <c r="H135" s="45">
        <f>Table5402945[[#This Row],[Yurtiçi İhraç Limiti Nominal Tutar (TL)]]/Table5402945[[#This Row],[Kurul karar tarihindeki TCMB Döviz Satış Kuru]]</f>
        <v>68415363.353994772</v>
      </c>
      <c r="I135" s="44">
        <v>0</v>
      </c>
      <c r="J135" s="46">
        <f>Table5402945[[#This Row],[Yurtiçi İhraç Limiti Nominal Tutar (TL)]]-Table5402945[[#This Row],[Yurtiçi Satışı Gerçekleşen Nominal Tutar (TL)]]</f>
        <v>500000000</v>
      </c>
      <c r="K135" s="41"/>
      <c r="L135" s="16"/>
      <c r="M135" s="41"/>
      <c r="N135" s="15"/>
      <c r="O135" s="14"/>
      <c r="P135" s="65">
        <v>7.3083</v>
      </c>
    </row>
    <row r="136" spans="1:16" s="2" customFormat="1" ht="15" customHeight="1" x14ac:dyDescent="0.25">
      <c r="A136" s="22">
        <v>132</v>
      </c>
      <c r="B136" s="21" t="s">
        <v>142</v>
      </c>
      <c r="C136" s="21" t="s">
        <v>22</v>
      </c>
      <c r="D136" s="26" t="s">
        <v>23</v>
      </c>
      <c r="E136" s="20">
        <v>44063</v>
      </c>
      <c r="F136" s="26" t="s">
        <v>20</v>
      </c>
      <c r="G136" s="44">
        <v>500000000</v>
      </c>
      <c r="H136" s="67">
        <f>Table5402945[[#This Row],[Yurtiçi İhraç Limiti Nominal Tutar (TL)]]/Table5402945[[#This Row],[Kurul karar tarihindeki TCMB Döviz Satış Kuru]]</f>
        <v>68415363.353994772</v>
      </c>
      <c r="I136" s="44">
        <v>326240000</v>
      </c>
      <c r="J136" s="46">
        <f>Table5402945[[#This Row],[Yurtiçi İhraç Limiti Nominal Tutar (TL)]]-Table5402945[[#This Row],[Yurtiçi Satışı Gerçekleşen Nominal Tutar (TL)]]</f>
        <v>173760000</v>
      </c>
      <c r="K136" s="41"/>
      <c r="L136" s="16"/>
      <c r="M136" s="41"/>
      <c r="N136" s="15"/>
      <c r="O136" s="14"/>
      <c r="P136" s="65">
        <v>7.3083</v>
      </c>
    </row>
    <row r="137" spans="1:16" s="2" customFormat="1" ht="15" customHeight="1" x14ac:dyDescent="0.25">
      <c r="A137" s="22">
        <v>133</v>
      </c>
      <c r="B137" s="21" t="s">
        <v>43</v>
      </c>
      <c r="C137" s="21" t="s">
        <v>1</v>
      </c>
      <c r="D137" s="26" t="s">
        <v>23</v>
      </c>
      <c r="E137" s="20">
        <v>44063</v>
      </c>
      <c r="F137" s="26" t="s">
        <v>24</v>
      </c>
      <c r="G137" s="44">
        <v>1077000000</v>
      </c>
      <c r="H137" s="67">
        <f>Table5402945[[#This Row],[Yurtiçi İhraç Limiti Nominal Tutar (TL)]]/Table5402945[[#This Row],[Kurul karar tarihindeki TCMB Döviz Satış Kuru]]</f>
        <v>147366692.66450474</v>
      </c>
      <c r="I137" s="44">
        <v>112995000</v>
      </c>
      <c r="J137" s="46">
        <f>Table5402945[[#This Row],[Yurtiçi İhraç Limiti Nominal Tutar (TL)]]-Table5402945[[#This Row],[Yurtiçi Satışı Gerçekleşen Nominal Tutar (TL)]]</f>
        <v>964005000</v>
      </c>
      <c r="K137" s="41"/>
      <c r="L137" s="16"/>
      <c r="M137" s="41"/>
      <c r="N137" s="15"/>
      <c r="O137" s="14"/>
      <c r="P137" s="65">
        <v>7.3083</v>
      </c>
    </row>
    <row r="138" spans="1:16" s="2" customFormat="1" ht="15" customHeight="1" x14ac:dyDescent="0.25">
      <c r="A138" s="22">
        <v>134</v>
      </c>
      <c r="B138" s="21" t="s">
        <v>143</v>
      </c>
      <c r="C138" s="21" t="s">
        <v>1</v>
      </c>
      <c r="D138" s="26" t="s">
        <v>23</v>
      </c>
      <c r="E138" s="29">
        <v>44070</v>
      </c>
      <c r="F138" s="26" t="s">
        <v>20</v>
      </c>
      <c r="G138" s="44">
        <v>1400000000</v>
      </c>
      <c r="H138" s="67">
        <f>Table5402945[[#This Row],[Yurtiçi İhraç Limiti Nominal Tutar (TL)]]/Table5402945[[#This Row],[Kurul karar tarihindeki TCMB Döviz Satış Kuru]]</f>
        <v>190980274.46593732</v>
      </c>
      <c r="I138" s="44">
        <v>491075000</v>
      </c>
      <c r="J138" s="46">
        <f>Table5402945[[#This Row],[Yurtiçi İhraç Limiti Nominal Tutar (TL)]]-Table5402945[[#This Row],[Yurtiçi Satışı Gerçekleşen Nominal Tutar (TL)]]</f>
        <v>908925000</v>
      </c>
      <c r="K138" s="41"/>
      <c r="L138" s="16"/>
      <c r="M138" s="41"/>
      <c r="N138" s="15"/>
      <c r="O138" s="14"/>
      <c r="P138" s="65">
        <v>7.3305999999999996</v>
      </c>
    </row>
    <row r="139" spans="1:16" s="2" customFormat="1" ht="15" customHeight="1" x14ac:dyDescent="0.25">
      <c r="A139" s="22">
        <v>135</v>
      </c>
      <c r="B139" s="21" t="s">
        <v>144</v>
      </c>
      <c r="C139" s="21" t="s">
        <v>1</v>
      </c>
      <c r="D139" s="26" t="s">
        <v>0</v>
      </c>
      <c r="E139" s="29">
        <v>44070</v>
      </c>
      <c r="F139" s="18" t="s">
        <v>63</v>
      </c>
      <c r="G139" s="44">
        <v>15000000000</v>
      </c>
      <c r="H139" s="67">
        <f>Table5402945[[#This Row],[Yurtiçi İhraç Limiti Nominal Tutar (TL)]]/Table5402945[[#This Row],[Kurul karar tarihindeki TCMB Döviz Satış Kuru]]</f>
        <v>2046217226.4207571</v>
      </c>
      <c r="I139" s="44">
        <v>5432000000</v>
      </c>
      <c r="J139" s="46">
        <f>Table5402945[[#This Row],[Yurtiçi İhraç Limiti Nominal Tutar (TL)]]-Table5402945[[#This Row],[Yurtiçi Satışı Gerçekleşen Nominal Tutar (TL)]]</f>
        <v>9568000000</v>
      </c>
      <c r="K139" s="41"/>
      <c r="L139" s="16"/>
      <c r="M139" s="41"/>
      <c r="N139" s="15"/>
      <c r="O139" s="14"/>
      <c r="P139" s="65">
        <v>7.3305999999999996</v>
      </c>
    </row>
    <row r="140" spans="1:16" s="2" customFormat="1" ht="15" customHeight="1" x14ac:dyDescent="0.25">
      <c r="A140" s="22">
        <v>136</v>
      </c>
      <c r="B140" s="21" t="s">
        <v>145</v>
      </c>
      <c r="C140" s="21" t="s">
        <v>22</v>
      </c>
      <c r="D140" s="26" t="s">
        <v>23</v>
      </c>
      <c r="E140" s="29">
        <v>44070</v>
      </c>
      <c r="F140" s="26" t="s">
        <v>20</v>
      </c>
      <c r="G140" s="44">
        <v>750000000</v>
      </c>
      <c r="H140" s="67">
        <f>Table5402945[[#This Row],[Yurtiçi İhraç Limiti Nominal Tutar (TL)]]/Table5402945[[#This Row],[Kurul karar tarihindeki TCMB Döviz Satış Kuru]]</f>
        <v>102310861.32103784</v>
      </c>
      <c r="I140" s="44">
        <v>0</v>
      </c>
      <c r="J140" s="46">
        <f>Table5402945[[#This Row],[Yurtiçi İhraç Limiti Nominal Tutar (TL)]]-Table5402945[[#This Row],[Yurtiçi Satışı Gerçekleşen Nominal Tutar (TL)]]</f>
        <v>750000000</v>
      </c>
      <c r="K140" s="41"/>
      <c r="L140" s="16"/>
      <c r="M140" s="41"/>
      <c r="N140" s="15"/>
      <c r="O140" s="14"/>
      <c r="P140" s="65">
        <v>7.3305999999999996</v>
      </c>
    </row>
    <row r="141" spans="1:16" s="2" customFormat="1" ht="15" customHeight="1" x14ac:dyDescent="0.25">
      <c r="A141" s="22">
        <v>137</v>
      </c>
      <c r="B141" s="21" t="s">
        <v>146</v>
      </c>
      <c r="C141" s="21" t="s">
        <v>30</v>
      </c>
      <c r="D141" s="26" t="s">
        <v>23</v>
      </c>
      <c r="E141" s="29">
        <v>44070</v>
      </c>
      <c r="F141" s="18" t="s">
        <v>63</v>
      </c>
      <c r="G141" s="44">
        <v>25000000000</v>
      </c>
      <c r="H141" s="67">
        <f>Table5402945[[#This Row],[Yurtiçi İhraç Limiti Nominal Tutar (TL)]]/Table5402945[[#This Row],[Kurul karar tarihindeki TCMB Döviz Satış Kuru]]</f>
        <v>3410362044.034595</v>
      </c>
      <c r="I141" s="44">
        <v>924600000</v>
      </c>
      <c r="J141" s="46">
        <f>Table5402945[[#This Row],[Yurtiçi İhraç Limiti Nominal Tutar (TL)]]-Table5402945[[#This Row],[Yurtiçi Satışı Gerçekleşen Nominal Tutar (TL)]]</f>
        <v>24075400000</v>
      </c>
      <c r="K141" s="41"/>
      <c r="L141" s="16"/>
      <c r="M141" s="41"/>
      <c r="N141" s="15"/>
      <c r="O141" s="14"/>
      <c r="P141" s="65">
        <v>7.3305999999999996</v>
      </c>
    </row>
    <row r="142" spans="1:16" s="2" customFormat="1" ht="15" customHeight="1" x14ac:dyDescent="0.25">
      <c r="A142" s="22">
        <v>138</v>
      </c>
      <c r="B142" s="21" t="s">
        <v>25</v>
      </c>
      <c r="C142" s="21" t="s">
        <v>1</v>
      </c>
      <c r="D142" s="26" t="s">
        <v>0</v>
      </c>
      <c r="E142" s="29">
        <v>44070</v>
      </c>
      <c r="F142" s="26" t="s">
        <v>20</v>
      </c>
      <c r="G142" s="44">
        <v>200000000</v>
      </c>
      <c r="H142" s="67">
        <f>Table5402945[[#This Row],[Yurtiçi İhraç Limiti Nominal Tutar (TL)]]/Table5402945[[#This Row],[Kurul karar tarihindeki TCMB Döviz Satış Kuru]]</f>
        <v>27282896.352276761</v>
      </c>
      <c r="I142" s="44">
        <v>90000000</v>
      </c>
      <c r="J142" s="46">
        <f>Table5402945[[#This Row],[Yurtiçi İhraç Limiti Nominal Tutar (TL)]]-Table5402945[[#This Row],[Yurtiçi Satışı Gerçekleşen Nominal Tutar (TL)]]</f>
        <v>110000000</v>
      </c>
      <c r="K142" s="41"/>
      <c r="L142" s="16"/>
      <c r="M142" s="41"/>
      <c r="N142" s="15"/>
      <c r="O142" s="14"/>
      <c r="P142" s="65">
        <v>7.3305999999999996</v>
      </c>
    </row>
    <row r="143" spans="1:16" s="2" customFormat="1" ht="15" customHeight="1" x14ac:dyDescent="0.25">
      <c r="A143" s="22">
        <v>139</v>
      </c>
      <c r="B143" s="21" t="s">
        <v>203</v>
      </c>
      <c r="C143" s="21" t="s">
        <v>1</v>
      </c>
      <c r="D143" s="26" t="s">
        <v>0</v>
      </c>
      <c r="E143" s="29">
        <v>44070</v>
      </c>
      <c r="F143" s="26" t="s">
        <v>24</v>
      </c>
      <c r="G143" s="44">
        <v>50000000</v>
      </c>
      <c r="H143" s="67">
        <f>Table5402945[[#This Row],[Yurtiçi İhraç Limiti Nominal Tutar (TL)]]/Table5402945[[#This Row],[Kurul karar tarihindeki TCMB Döviz Satış Kuru]]</f>
        <v>6820724.0880691903</v>
      </c>
      <c r="I143" s="44">
        <v>0</v>
      </c>
      <c r="J143" s="46">
        <f>Table5402945[[#This Row],[Yurtiçi İhraç Limiti Nominal Tutar (TL)]]-Table5402945[[#This Row],[Yurtiçi Satışı Gerçekleşen Nominal Tutar (TL)]]</f>
        <v>50000000</v>
      </c>
      <c r="K143" s="41"/>
      <c r="L143" s="16"/>
      <c r="M143" s="41"/>
      <c r="N143" s="15"/>
      <c r="O143" s="14"/>
      <c r="P143" s="65">
        <v>7.3305999999999996</v>
      </c>
    </row>
    <row r="144" spans="1:16" s="2" customFormat="1" ht="15" customHeight="1" x14ac:dyDescent="0.25">
      <c r="A144" s="22">
        <v>140</v>
      </c>
      <c r="B144" s="21" t="s">
        <v>147</v>
      </c>
      <c r="C144" s="21" t="s">
        <v>1</v>
      </c>
      <c r="D144" s="26" t="s">
        <v>0</v>
      </c>
      <c r="E144" s="29">
        <v>44070</v>
      </c>
      <c r="F144" s="18" t="s">
        <v>63</v>
      </c>
      <c r="G144" s="44">
        <v>5000000000</v>
      </c>
      <c r="H144" s="67">
        <f>Table5402945[[#This Row],[Yurtiçi İhraç Limiti Nominal Tutar (TL)]]/Table5402945[[#This Row],[Kurul karar tarihindeki TCMB Döviz Satış Kuru]]</f>
        <v>682072408.80691898</v>
      </c>
      <c r="I144" s="44">
        <v>4350000000</v>
      </c>
      <c r="J144" s="46">
        <f>Table5402945[[#This Row],[Yurtiçi İhraç Limiti Nominal Tutar (TL)]]-Table5402945[[#This Row],[Yurtiçi Satışı Gerçekleşen Nominal Tutar (TL)]]</f>
        <v>650000000</v>
      </c>
      <c r="K144" s="41"/>
      <c r="L144" s="16"/>
      <c r="M144" s="41"/>
      <c r="N144" s="15"/>
      <c r="O144" s="15"/>
      <c r="P144" s="65">
        <v>7.3305999999999996</v>
      </c>
    </row>
    <row r="145" spans="1:16" s="2" customFormat="1" ht="15" customHeight="1" x14ac:dyDescent="0.25">
      <c r="A145" s="22">
        <v>141</v>
      </c>
      <c r="B145" s="21" t="s">
        <v>148</v>
      </c>
      <c r="C145" s="21" t="s">
        <v>1</v>
      </c>
      <c r="D145" s="26" t="s">
        <v>23</v>
      </c>
      <c r="E145" s="37">
        <v>44076</v>
      </c>
      <c r="F145" s="26" t="s">
        <v>20</v>
      </c>
      <c r="G145" s="44">
        <v>500000000</v>
      </c>
      <c r="H145" s="67">
        <f>Table5402945[[#This Row],[Yurtiçi İhraç Limiti Nominal Tutar (TL)]]/Table5402945[[#This Row],[Kurul karar tarihindeki TCMB Döviz Satış Kuru]]</f>
        <v>67846287.451150671</v>
      </c>
      <c r="I145" s="44">
        <v>81500000</v>
      </c>
      <c r="J145" s="46">
        <f>Table5402945[[#This Row],[Yurtiçi İhraç Limiti Nominal Tutar (TL)]]-Table5402945[[#This Row],[Yurtiçi Satışı Gerçekleşen Nominal Tutar (TL)]]</f>
        <v>418500000</v>
      </c>
      <c r="K145" s="41"/>
      <c r="L145" s="16"/>
      <c r="M145" s="41"/>
      <c r="N145" s="15"/>
      <c r="O145" s="14"/>
      <c r="P145" s="65">
        <v>7.3696000000000002</v>
      </c>
    </row>
    <row r="146" spans="1:16" s="2" customFormat="1" ht="15" customHeight="1" x14ac:dyDescent="0.25">
      <c r="A146" s="22">
        <v>142</v>
      </c>
      <c r="B146" s="21" t="s">
        <v>149</v>
      </c>
      <c r="C146" s="21" t="s">
        <v>1</v>
      </c>
      <c r="D146" s="26" t="s">
        <v>23</v>
      </c>
      <c r="E146" s="37">
        <v>44076</v>
      </c>
      <c r="F146" s="23" t="s">
        <v>24</v>
      </c>
      <c r="G146" s="44">
        <v>240000000</v>
      </c>
      <c r="H146" s="67">
        <f>Table5402945[[#This Row],[Yurtiçi İhraç Limiti Nominal Tutar (TL)]]/Table5402945[[#This Row],[Kurul karar tarihindeki TCMB Döviz Satış Kuru]]</f>
        <v>32566217.976552323</v>
      </c>
      <c r="I146" s="44">
        <v>0</v>
      </c>
      <c r="J146" s="46">
        <f>Table5402945[[#This Row],[Yurtiçi İhraç Limiti Nominal Tutar (TL)]]-Table5402945[[#This Row],[Yurtiçi Satışı Gerçekleşen Nominal Tutar (TL)]]</f>
        <v>240000000</v>
      </c>
      <c r="K146" s="41"/>
      <c r="L146" s="16"/>
      <c r="M146" s="41"/>
      <c r="N146" s="15"/>
      <c r="O146" s="14"/>
      <c r="P146" s="65">
        <v>7.3696000000000002</v>
      </c>
    </row>
    <row r="147" spans="1:16" s="2" customFormat="1" ht="15" customHeight="1" x14ac:dyDescent="0.25">
      <c r="A147" s="22">
        <v>143</v>
      </c>
      <c r="B147" s="21" t="s">
        <v>36</v>
      </c>
      <c r="C147" s="21" t="s">
        <v>1</v>
      </c>
      <c r="D147" s="26" t="s">
        <v>23</v>
      </c>
      <c r="E147" s="37">
        <v>44076</v>
      </c>
      <c r="F147" s="26" t="s">
        <v>20</v>
      </c>
      <c r="G147" s="44">
        <v>78000000</v>
      </c>
      <c r="H147" s="67">
        <f>Table5402945[[#This Row],[Yurtiçi İhraç Limiti Nominal Tutar (TL)]]/Table5402945[[#This Row],[Kurul karar tarihindeki TCMB Döviz Satış Kuru]]</f>
        <v>10584020.842379505</v>
      </c>
      <c r="I147" s="44">
        <v>78000000</v>
      </c>
      <c r="J147" s="46">
        <f>Table5402945[[#This Row],[Yurtiçi İhraç Limiti Nominal Tutar (TL)]]-Table5402945[[#This Row],[Yurtiçi Satışı Gerçekleşen Nominal Tutar (TL)]]</f>
        <v>0</v>
      </c>
      <c r="K147" s="41"/>
      <c r="L147" s="16"/>
      <c r="M147" s="41"/>
      <c r="N147" s="15"/>
      <c r="O147" s="14"/>
      <c r="P147" s="65">
        <v>7.3696000000000002</v>
      </c>
    </row>
    <row r="148" spans="1:16" s="2" customFormat="1" ht="15" customHeight="1" x14ac:dyDescent="0.25">
      <c r="A148" s="22">
        <v>144</v>
      </c>
      <c r="B148" s="21" t="s">
        <v>150</v>
      </c>
      <c r="C148" s="21" t="s">
        <v>1</v>
      </c>
      <c r="D148" s="26" t="s">
        <v>0</v>
      </c>
      <c r="E148" s="37">
        <v>44076</v>
      </c>
      <c r="F148" s="26" t="s">
        <v>20</v>
      </c>
      <c r="G148" s="44">
        <v>200000000</v>
      </c>
      <c r="H148" s="67">
        <f>Table5402945[[#This Row],[Yurtiçi İhraç Limiti Nominal Tutar (TL)]]/Table5402945[[#This Row],[Kurul karar tarihindeki TCMB Döviz Satış Kuru]]</f>
        <v>27138514.980460268</v>
      </c>
      <c r="I148" s="44">
        <v>75000000</v>
      </c>
      <c r="J148" s="46">
        <f>Table5402945[[#This Row],[Yurtiçi İhraç Limiti Nominal Tutar (TL)]]-Table5402945[[#This Row],[Yurtiçi Satışı Gerçekleşen Nominal Tutar (TL)]]</f>
        <v>125000000</v>
      </c>
      <c r="K148" s="41"/>
      <c r="L148" s="16"/>
      <c r="M148" s="41"/>
      <c r="N148" s="15"/>
      <c r="O148" s="14"/>
      <c r="P148" s="65">
        <v>7.3696000000000002</v>
      </c>
    </row>
    <row r="149" spans="1:16" s="2" customFormat="1" ht="15" customHeight="1" x14ac:dyDescent="0.25">
      <c r="A149" s="22">
        <v>145</v>
      </c>
      <c r="B149" s="21" t="s">
        <v>151</v>
      </c>
      <c r="C149" s="21" t="s">
        <v>1</v>
      </c>
      <c r="D149" s="26" t="s">
        <v>23</v>
      </c>
      <c r="E149" s="37">
        <v>44076</v>
      </c>
      <c r="F149" s="26" t="s">
        <v>20</v>
      </c>
      <c r="G149" s="44">
        <v>200000000</v>
      </c>
      <c r="H149" s="67">
        <f>Table5402945[[#This Row],[Yurtiçi İhraç Limiti Nominal Tutar (TL)]]/Table5402945[[#This Row],[Kurul karar tarihindeki TCMB Döviz Satış Kuru]]</f>
        <v>27138514.980460268</v>
      </c>
      <c r="I149" s="44">
        <v>56990000</v>
      </c>
      <c r="J149" s="46">
        <f>Table5402945[[#This Row],[Yurtiçi İhraç Limiti Nominal Tutar (TL)]]-Table5402945[[#This Row],[Yurtiçi Satışı Gerçekleşen Nominal Tutar (TL)]]</f>
        <v>143010000</v>
      </c>
      <c r="K149" s="41"/>
      <c r="L149" s="16"/>
      <c r="M149" s="41"/>
      <c r="N149" s="15"/>
      <c r="O149" s="14"/>
      <c r="P149" s="65">
        <v>7.3696000000000002</v>
      </c>
    </row>
    <row r="150" spans="1:16" s="2" customFormat="1" ht="15" customHeight="1" x14ac:dyDescent="0.25">
      <c r="A150" s="22">
        <v>146</v>
      </c>
      <c r="B150" s="21" t="s">
        <v>152</v>
      </c>
      <c r="C150" s="21" t="s">
        <v>1</v>
      </c>
      <c r="D150" s="26" t="s">
        <v>23</v>
      </c>
      <c r="E150" s="29">
        <v>44084</v>
      </c>
      <c r="F150" s="26" t="s">
        <v>20</v>
      </c>
      <c r="G150" s="44">
        <v>100000000</v>
      </c>
      <c r="H150" s="67">
        <f>Table5402945[[#This Row],[Yurtiçi İhraç Limiti Nominal Tutar (TL)]]/Table5402945[[#This Row],[Kurul karar tarihindeki TCMB Döviz Satış Kuru]]</f>
        <v>13389031.705227079</v>
      </c>
      <c r="I150" s="44">
        <v>100000000</v>
      </c>
      <c r="J150" s="46">
        <f>Table5402945[[#This Row],[Yurtiçi İhraç Limiti Nominal Tutar (TL)]]-Table5402945[[#This Row],[Yurtiçi Satışı Gerçekleşen Nominal Tutar (TL)]]</f>
        <v>0</v>
      </c>
      <c r="K150" s="41"/>
      <c r="L150" s="16"/>
      <c r="M150" s="41"/>
      <c r="N150" s="15"/>
      <c r="O150" s="14"/>
      <c r="P150" s="65">
        <v>7.4687999999999999</v>
      </c>
    </row>
    <row r="151" spans="1:16" s="2" customFormat="1" ht="15" customHeight="1" x14ac:dyDescent="0.25">
      <c r="A151" s="22">
        <v>147</v>
      </c>
      <c r="B151" s="21" t="s">
        <v>130</v>
      </c>
      <c r="C151" s="21" t="s">
        <v>30</v>
      </c>
      <c r="D151" s="26" t="s">
        <v>23</v>
      </c>
      <c r="E151" s="29">
        <v>44084</v>
      </c>
      <c r="F151" s="26" t="s">
        <v>20</v>
      </c>
      <c r="G151" s="44">
        <v>600000000</v>
      </c>
      <c r="H151" s="67">
        <f>Table5402945[[#This Row],[Yurtiçi İhraç Limiti Nominal Tutar (TL)]]/Table5402945[[#This Row],[Kurul karar tarihindeki TCMB Döviz Satış Kuru]]</f>
        <v>80334190.231362462</v>
      </c>
      <c r="I151" s="44">
        <v>570000000</v>
      </c>
      <c r="J151" s="46">
        <f>Table5402945[[#This Row],[Yurtiçi İhraç Limiti Nominal Tutar (TL)]]-Table5402945[[#This Row],[Yurtiçi Satışı Gerçekleşen Nominal Tutar (TL)]]</f>
        <v>30000000</v>
      </c>
      <c r="K151" s="41"/>
      <c r="L151" s="16"/>
      <c r="M151" s="41"/>
      <c r="N151" s="15"/>
      <c r="O151" s="14"/>
      <c r="P151" s="65">
        <v>7.4687999999999999</v>
      </c>
    </row>
    <row r="152" spans="1:16" s="2" customFormat="1" ht="15" customHeight="1" x14ac:dyDescent="0.25">
      <c r="A152" s="22">
        <v>148</v>
      </c>
      <c r="B152" s="21" t="s">
        <v>111</v>
      </c>
      <c r="C152" s="21" t="s">
        <v>1</v>
      </c>
      <c r="D152" s="26" t="s">
        <v>23</v>
      </c>
      <c r="E152" s="29">
        <v>44084</v>
      </c>
      <c r="F152" s="18" t="s">
        <v>63</v>
      </c>
      <c r="G152" s="44">
        <v>125000000</v>
      </c>
      <c r="H152" s="67">
        <f>Table5402945[[#This Row],[Yurtiçi İhraç Limiti Nominal Tutar (TL)]]/Table5402945[[#This Row],[Kurul karar tarihindeki TCMB Döviz Satış Kuru]]</f>
        <v>16736289.631533848</v>
      </c>
      <c r="I152" s="44">
        <v>125000000</v>
      </c>
      <c r="J152" s="46">
        <f>Table5402945[[#This Row],[Yurtiçi İhraç Limiti Nominal Tutar (TL)]]-Table5402945[[#This Row],[Yurtiçi Satışı Gerçekleşen Nominal Tutar (TL)]]</f>
        <v>0</v>
      </c>
      <c r="K152" s="41"/>
      <c r="L152" s="16"/>
      <c r="M152" s="41"/>
      <c r="N152" s="15"/>
      <c r="O152" s="14"/>
      <c r="P152" s="65">
        <v>7.4687999999999999</v>
      </c>
    </row>
    <row r="153" spans="1:16" s="2" customFormat="1" ht="15" customHeight="1" x14ac:dyDescent="0.25">
      <c r="A153" s="22">
        <v>149</v>
      </c>
      <c r="B153" s="21" t="s">
        <v>71</v>
      </c>
      <c r="C153" s="21" t="s">
        <v>1</v>
      </c>
      <c r="D153" s="26" t="s">
        <v>0</v>
      </c>
      <c r="E153" s="29">
        <v>44091</v>
      </c>
      <c r="F153" s="26" t="s">
        <v>24</v>
      </c>
      <c r="G153" s="44">
        <v>5000000000</v>
      </c>
      <c r="H153" s="67">
        <f>Table5402945[[#This Row],[Yurtiçi İhraç Limiti Nominal Tutar (TL)]]/Table5402945[[#This Row],[Kurul karar tarihindeki TCMB Döviz Satış Kuru]]</f>
        <v>664125280.59293103</v>
      </c>
      <c r="I153" s="44">
        <v>2812803000</v>
      </c>
      <c r="J153" s="46">
        <f>Table5402945[[#This Row],[Yurtiçi İhraç Limiti Nominal Tutar (TL)]]-Table5402945[[#This Row],[Yurtiçi Satışı Gerçekleşen Nominal Tutar (TL)]]</f>
        <v>2187197000</v>
      </c>
      <c r="K153" s="41"/>
      <c r="L153" s="16"/>
      <c r="M153" s="41"/>
      <c r="N153" s="15"/>
      <c r="O153" s="14"/>
      <c r="P153" s="65">
        <v>7.5286999999999997</v>
      </c>
    </row>
    <row r="154" spans="1:16" s="2" customFormat="1" ht="15" customHeight="1" x14ac:dyDescent="0.25">
      <c r="A154" s="22">
        <v>150</v>
      </c>
      <c r="B154" s="21" t="s">
        <v>153</v>
      </c>
      <c r="C154" s="21" t="s">
        <v>1</v>
      </c>
      <c r="D154" s="26" t="s">
        <v>23</v>
      </c>
      <c r="E154" s="29">
        <v>44091</v>
      </c>
      <c r="F154" s="26" t="s">
        <v>24</v>
      </c>
      <c r="G154" s="44">
        <v>140000000</v>
      </c>
      <c r="H154" s="67">
        <f>Table5402945[[#This Row],[Yurtiçi İhraç Limiti Nominal Tutar (TL)]]/Table5402945[[#This Row],[Kurul karar tarihindeki TCMB Döviz Satış Kuru]]</f>
        <v>18595507.856602069</v>
      </c>
      <c r="I154" s="44">
        <v>0</v>
      </c>
      <c r="J154" s="46">
        <f>Table5402945[[#This Row],[Yurtiçi İhraç Limiti Nominal Tutar (TL)]]-Table5402945[[#This Row],[Yurtiçi Satışı Gerçekleşen Nominal Tutar (TL)]]</f>
        <v>140000000</v>
      </c>
      <c r="K154" s="41"/>
      <c r="L154" s="16"/>
      <c r="M154" s="41"/>
      <c r="N154" s="15"/>
      <c r="O154" s="14"/>
      <c r="P154" s="65">
        <v>7.5286999999999997</v>
      </c>
    </row>
    <row r="155" spans="1:16" s="2" customFormat="1" ht="15" customHeight="1" x14ac:dyDescent="0.25">
      <c r="A155" s="22">
        <v>151</v>
      </c>
      <c r="B155" s="21" t="s">
        <v>67</v>
      </c>
      <c r="C155" s="21" t="s">
        <v>1</v>
      </c>
      <c r="D155" s="26" t="s">
        <v>23</v>
      </c>
      <c r="E155" s="29">
        <v>44091</v>
      </c>
      <c r="F155" s="26" t="s">
        <v>24</v>
      </c>
      <c r="G155" s="44">
        <v>510000000</v>
      </c>
      <c r="H155" s="67">
        <f>Table5402945[[#This Row],[Yurtiçi İhraç Limiti Nominal Tutar (TL)]]/Table5402945[[#This Row],[Kurul karar tarihindeki TCMB Döviz Satış Kuru]]</f>
        <v>67740778.620478973</v>
      </c>
      <c r="I155" s="44">
        <v>202000000</v>
      </c>
      <c r="J155" s="46">
        <f>Table5402945[[#This Row],[Yurtiçi İhraç Limiti Nominal Tutar (TL)]]-Table5402945[[#This Row],[Yurtiçi Satışı Gerçekleşen Nominal Tutar (TL)]]</f>
        <v>308000000</v>
      </c>
      <c r="K155" s="41"/>
      <c r="L155" s="16"/>
      <c r="M155" s="41"/>
      <c r="N155" s="15"/>
      <c r="O155" s="14"/>
      <c r="P155" s="65">
        <v>7.5286999999999997</v>
      </c>
    </row>
    <row r="156" spans="1:16" s="2" customFormat="1" ht="15" customHeight="1" x14ac:dyDescent="0.25">
      <c r="A156" s="22">
        <v>152</v>
      </c>
      <c r="B156" s="21" t="s">
        <v>154</v>
      </c>
      <c r="C156" s="21" t="s">
        <v>30</v>
      </c>
      <c r="D156" s="26" t="s">
        <v>23</v>
      </c>
      <c r="E156" s="29">
        <v>44091</v>
      </c>
      <c r="F156" s="26" t="s">
        <v>32</v>
      </c>
      <c r="G156" s="44"/>
      <c r="H156" s="67"/>
      <c r="I156" s="44"/>
      <c r="J156" s="46"/>
      <c r="K156" s="41">
        <v>750000000</v>
      </c>
      <c r="L156" s="16" t="s">
        <v>33</v>
      </c>
      <c r="M156" s="41">
        <v>0</v>
      </c>
      <c r="N156" s="46">
        <f>K156-M156</f>
        <v>750000000</v>
      </c>
      <c r="O156" s="41">
        <v>0</v>
      </c>
      <c r="P156" s="65">
        <v>7.5286999999999997</v>
      </c>
    </row>
    <row r="157" spans="1:16" s="2" customFormat="1" ht="15" customHeight="1" x14ac:dyDescent="0.25">
      <c r="A157" s="22">
        <v>153</v>
      </c>
      <c r="B157" s="21" t="s">
        <v>46</v>
      </c>
      <c r="C157" s="21" t="s">
        <v>30</v>
      </c>
      <c r="D157" s="26" t="s">
        <v>23</v>
      </c>
      <c r="E157" s="29">
        <v>44098</v>
      </c>
      <c r="F157" s="26" t="s">
        <v>51</v>
      </c>
      <c r="G157" s="44">
        <v>3000000000</v>
      </c>
      <c r="H157" s="67">
        <f>Table5402945[[#This Row],[Yurtiçi İhraç Limiti Nominal Tutar (TL)]]/Table5402945[[#This Row],[Kurul karar tarihindeki TCMB Döviz Satış Kuru]]</f>
        <v>390787828.26177573</v>
      </c>
      <c r="I157" s="44">
        <v>3000000000</v>
      </c>
      <c r="J157" s="46">
        <f>Table5402945[[#This Row],[Yurtiçi İhraç Limiti Nominal Tutar (TL)]]-Table5402945[[#This Row],[Yurtiçi Satışı Gerçekleşen Nominal Tutar (TL)]]</f>
        <v>0</v>
      </c>
      <c r="K157" s="41"/>
      <c r="L157" s="16"/>
      <c r="M157" s="41"/>
      <c r="N157" s="15"/>
      <c r="O157" s="14"/>
      <c r="P157" s="65">
        <v>7.6768000000000001</v>
      </c>
    </row>
    <row r="158" spans="1:16" s="2" customFormat="1" ht="15" customHeight="1" x14ac:dyDescent="0.25">
      <c r="A158" s="22">
        <v>154</v>
      </c>
      <c r="B158" s="21" t="s">
        <v>155</v>
      </c>
      <c r="C158" s="21" t="s">
        <v>30</v>
      </c>
      <c r="D158" s="26" t="s">
        <v>23</v>
      </c>
      <c r="E158" s="29">
        <v>44098</v>
      </c>
      <c r="F158" s="26" t="s">
        <v>24</v>
      </c>
      <c r="G158" s="44">
        <v>3000000000</v>
      </c>
      <c r="H158" s="67">
        <f>Table5402945[[#This Row],[Yurtiçi İhraç Limiti Nominal Tutar (TL)]]/Table5402945[[#This Row],[Kurul karar tarihindeki TCMB Döviz Satış Kuru]]</f>
        <v>390787828.26177573</v>
      </c>
      <c r="I158" s="44">
        <v>1000000000</v>
      </c>
      <c r="J158" s="46">
        <f>Table5402945[[#This Row],[Yurtiçi İhraç Limiti Nominal Tutar (TL)]]-Table5402945[[#This Row],[Yurtiçi Satışı Gerçekleşen Nominal Tutar (TL)]]</f>
        <v>2000000000</v>
      </c>
      <c r="K158" s="41"/>
      <c r="L158" s="16"/>
      <c r="M158" s="41"/>
      <c r="N158" s="15"/>
      <c r="O158" s="14"/>
      <c r="P158" s="65">
        <v>7.6768000000000001</v>
      </c>
    </row>
    <row r="159" spans="1:16" s="2" customFormat="1" ht="15" customHeight="1" x14ac:dyDescent="0.25">
      <c r="A159" s="22">
        <v>155</v>
      </c>
      <c r="B159" s="21" t="s">
        <v>156</v>
      </c>
      <c r="C159" s="21" t="s">
        <v>1</v>
      </c>
      <c r="D159" s="26" t="s">
        <v>23</v>
      </c>
      <c r="E159" s="29">
        <v>44098</v>
      </c>
      <c r="F159" s="26" t="s">
        <v>24</v>
      </c>
      <c r="G159" s="44">
        <v>672000000</v>
      </c>
      <c r="H159" s="67">
        <f>Table5402945[[#This Row],[Yurtiçi İhraç Limiti Nominal Tutar (TL)]]/Table5402945[[#This Row],[Kurul karar tarihindeki TCMB Döviz Satış Kuru]]</f>
        <v>87536473.530637771</v>
      </c>
      <c r="I159" s="44">
        <v>648340000</v>
      </c>
      <c r="J159" s="46">
        <f>Table5402945[[#This Row],[Yurtiçi İhraç Limiti Nominal Tutar (TL)]]-Table5402945[[#This Row],[Yurtiçi Satışı Gerçekleşen Nominal Tutar (TL)]]</f>
        <v>23660000</v>
      </c>
      <c r="K159" s="41"/>
      <c r="L159" s="16"/>
      <c r="M159" s="41"/>
      <c r="N159" s="15"/>
      <c r="O159" s="14"/>
      <c r="P159" s="65">
        <v>7.6768000000000001</v>
      </c>
    </row>
    <row r="160" spans="1:16" s="2" customFormat="1" ht="15" customHeight="1" x14ac:dyDescent="0.25">
      <c r="A160" s="22">
        <v>156</v>
      </c>
      <c r="B160" s="21" t="s">
        <v>70</v>
      </c>
      <c r="C160" s="21" t="s">
        <v>30</v>
      </c>
      <c r="D160" s="26" t="s">
        <v>23</v>
      </c>
      <c r="E160" s="29">
        <v>44104</v>
      </c>
      <c r="F160" s="26" t="s">
        <v>24</v>
      </c>
      <c r="G160" s="44">
        <v>1800000000</v>
      </c>
      <c r="H160" s="67">
        <f>Table5402945[[#This Row],[Yurtiçi İhraç Limiti Nominal Tutar (TL)]]/Table5402945[[#This Row],[Kurul karar tarihindeki TCMB Döviz Satış Kuru]]</f>
        <v>231773582.96206638</v>
      </c>
      <c r="I160" s="44">
        <v>0</v>
      </c>
      <c r="J160" s="46">
        <f>Table5402945[[#This Row],[Yurtiçi İhraç Limiti Nominal Tutar (TL)]]-Table5402945[[#This Row],[Yurtiçi Satışı Gerçekleşen Nominal Tutar (TL)]]</f>
        <v>1800000000</v>
      </c>
      <c r="K160" s="41"/>
      <c r="L160" s="16"/>
      <c r="M160" s="41"/>
      <c r="N160" s="15"/>
      <c r="O160" s="14"/>
      <c r="P160" s="65">
        <v>7.7662000000000004</v>
      </c>
    </row>
    <row r="161" spans="1:16" s="2" customFormat="1" ht="15" customHeight="1" x14ac:dyDescent="0.25">
      <c r="A161" s="22">
        <v>157</v>
      </c>
      <c r="B161" s="21" t="s">
        <v>157</v>
      </c>
      <c r="C161" s="21" t="s">
        <v>1</v>
      </c>
      <c r="D161" s="26" t="s">
        <v>23</v>
      </c>
      <c r="E161" s="29">
        <v>44104</v>
      </c>
      <c r="F161" s="26" t="s">
        <v>20</v>
      </c>
      <c r="G161" s="44">
        <v>1000000000</v>
      </c>
      <c r="H161" s="67">
        <f>Table5402945[[#This Row],[Yurtiçi İhraç Limiti Nominal Tutar (TL)]]/Table5402945[[#This Row],[Kurul karar tarihindeki TCMB Döviz Satış Kuru]]</f>
        <v>128763101.64559244</v>
      </c>
      <c r="I161" s="44">
        <v>0</v>
      </c>
      <c r="J161" s="46">
        <f>Table5402945[[#This Row],[Yurtiçi İhraç Limiti Nominal Tutar (TL)]]-Table5402945[[#This Row],[Yurtiçi Satışı Gerçekleşen Nominal Tutar (TL)]]</f>
        <v>1000000000</v>
      </c>
      <c r="K161" s="41"/>
      <c r="L161" s="16"/>
      <c r="M161" s="41"/>
      <c r="N161" s="15"/>
      <c r="O161" s="14"/>
      <c r="P161" s="65">
        <v>7.7662000000000004</v>
      </c>
    </row>
    <row r="162" spans="1:16" s="2" customFormat="1" ht="15" customHeight="1" x14ac:dyDescent="0.25">
      <c r="A162" s="22">
        <v>158</v>
      </c>
      <c r="B162" s="21" t="s">
        <v>52</v>
      </c>
      <c r="C162" s="21" t="s">
        <v>1</v>
      </c>
      <c r="D162" s="26" t="s">
        <v>23</v>
      </c>
      <c r="E162" s="29">
        <v>44119</v>
      </c>
      <c r="F162" s="26" t="s">
        <v>20</v>
      </c>
      <c r="G162" s="44">
        <v>50000000</v>
      </c>
      <c r="H162" s="67">
        <f>Table5402945[[#This Row],[Yurtiçi İhraç Limiti Nominal Tutar (TL)]]/Table5402945[[#This Row],[Kurul karar tarihindeki TCMB Döviz Satış Kuru]]</f>
        <v>6308431.8500107238</v>
      </c>
      <c r="I162" s="44">
        <v>50000000</v>
      </c>
      <c r="J162" s="46">
        <f>Table5402945[[#This Row],[Yurtiçi İhraç Limiti Nominal Tutar (TL)]]-Table5402945[[#This Row],[Yurtiçi Satışı Gerçekleşen Nominal Tutar (TL)]]</f>
        <v>0</v>
      </c>
      <c r="K162" s="41"/>
      <c r="L162" s="16"/>
      <c r="M162" s="41"/>
      <c r="N162" s="15"/>
      <c r="O162" s="14"/>
      <c r="P162" s="65">
        <v>7.9259000000000004</v>
      </c>
    </row>
    <row r="163" spans="1:16" s="2" customFormat="1" ht="15" customHeight="1" x14ac:dyDescent="0.25">
      <c r="A163" s="22">
        <v>159</v>
      </c>
      <c r="B163" s="21" t="s">
        <v>158</v>
      </c>
      <c r="C163" s="21" t="s">
        <v>1</v>
      </c>
      <c r="D163" s="26" t="s">
        <v>23</v>
      </c>
      <c r="E163" s="29">
        <v>44119</v>
      </c>
      <c r="F163" s="26" t="s">
        <v>20</v>
      </c>
      <c r="G163" s="44">
        <v>122000000</v>
      </c>
      <c r="H163" s="67">
        <f>Table5402945[[#This Row],[Yurtiçi İhraç Limiti Nominal Tutar (TL)]]/Table5402945[[#This Row],[Kurul karar tarihindeki TCMB Döviz Satış Kuru]]</f>
        <v>15392573.714026166</v>
      </c>
      <c r="I163" s="44">
        <v>15000000</v>
      </c>
      <c r="J163" s="46">
        <f>Table5402945[[#This Row],[Yurtiçi İhraç Limiti Nominal Tutar (TL)]]-Table5402945[[#This Row],[Yurtiçi Satışı Gerçekleşen Nominal Tutar (TL)]]</f>
        <v>107000000</v>
      </c>
      <c r="K163" s="41"/>
      <c r="L163" s="16"/>
      <c r="M163" s="41"/>
      <c r="N163" s="15"/>
      <c r="O163" s="14"/>
      <c r="P163" s="65">
        <v>7.9259000000000004</v>
      </c>
    </row>
    <row r="164" spans="1:16" s="2" customFormat="1" ht="15" customHeight="1" x14ac:dyDescent="0.25">
      <c r="A164" s="22">
        <v>160</v>
      </c>
      <c r="B164" s="21" t="s">
        <v>159</v>
      </c>
      <c r="C164" s="21" t="s">
        <v>1</v>
      </c>
      <c r="D164" s="26" t="s">
        <v>23</v>
      </c>
      <c r="E164" s="29">
        <v>44119</v>
      </c>
      <c r="F164" s="26" t="s">
        <v>20</v>
      </c>
      <c r="G164" s="44">
        <v>960000000</v>
      </c>
      <c r="H164" s="67">
        <f>Table5402945[[#This Row],[Yurtiçi İhraç Limiti Nominal Tutar (TL)]]/Table5402945[[#This Row],[Kurul karar tarihindeki TCMB Döviz Satış Kuru]]</f>
        <v>121121891.5202059</v>
      </c>
      <c r="I164" s="44">
        <v>0</v>
      </c>
      <c r="J164" s="46">
        <f>Table5402945[[#This Row],[Yurtiçi İhraç Limiti Nominal Tutar (TL)]]-Table5402945[[#This Row],[Yurtiçi Satışı Gerçekleşen Nominal Tutar (TL)]]</f>
        <v>960000000</v>
      </c>
      <c r="K164" s="41"/>
      <c r="L164" s="16"/>
      <c r="M164" s="41"/>
      <c r="N164" s="15"/>
      <c r="O164" s="14"/>
      <c r="P164" s="65">
        <v>7.9259000000000004</v>
      </c>
    </row>
    <row r="165" spans="1:16" s="2" customFormat="1" ht="15" customHeight="1" x14ac:dyDescent="0.25">
      <c r="A165" s="22">
        <v>161</v>
      </c>
      <c r="B165" s="21" t="s">
        <v>160</v>
      </c>
      <c r="C165" s="21" t="s">
        <v>1</v>
      </c>
      <c r="D165" s="26" t="s">
        <v>23</v>
      </c>
      <c r="E165" s="29">
        <v>44119</v>
      </c>
      <c r="F165" s="26" t="s">
        <v>20</v>
      </c>
      <c r="G165" s="44">
        <v>746000000</v>
      </c>
      <c r="H165" s="67">
        <f>Table5402945[[#This Row],[Yurtiçi İhraç Limiti Nominal Tutar (TL)]]/Table5402945[[#This Row],[Kurul karar tarihindeki TCMB Döviz Satış Kuru]]</f>
        <v>94121803.202160001</v>
      </c>
      <c r="I165" s="44">
        <v>0</v>
      </c>
      <c r="J165" s="46">
        <f>Table5402945[[#This Row],[Yurtiçi İhraç Limiti Nominal Tutar (TL)]]-Table5402945[[#This Row],[Yurtiçi Satışı Gerçekleşen Nominal Tutar (TL)]]</f>
        <v>746000000</v>
      </c>
      <c r="K165" s="41"/>
      <c r="L165" s="16"/>
      <c r="M165" s="41"/>
      <c r="N165" s="15"/>
      <c r="O165" s="14"/>
      <c r="P165" s="65">
        <v>7.9259000000000004</v>
      </c>
    </row>
    <row r="166" spans="1:16" s="2" customFormat="1" ht="15" customHeight="1" x14ac:dyDescent="0.25">
      <c r="A166" s="22">
        <v>162</v>
      </c>
      <c r="B166" s="21" t="s">
        <v>36</v>
      </c>
      <c r="C166" s="21" t="s">
        <v>1</v>
      </c>
      <c r="D166" s="26" t="s">
        <v>23</v>
      </c>
      <c r="E166" s="29">
        <v>44119</v>
      </c>
      <c r="F166" s="26" t="s">
        <v>20</v>
      </c>
      <c r="G166" s="44">
        <v>79000000</v>
      </c>
      <c r="H166" s="67">
        <f>Table5402945[[#This Row],[Yurtiçi İhraç Limiti Nominal Tutar (TL)]]/Table5402945[[#This Row],[Kurul karar tarihindeki TCMB Döviz Satış Kuru]]</f>
        <v>9967322.3230169434</v>
      </c>
      <c r="I166" s="44">
        <v>79000000</v>
      </c>
      <c r="J166" s="46">
        <f>Table5402945[[#This Row],[Yurtiçi İhraç Limiti Nominal Tutar (TL)]]-Table5402945[[#This Row],[Yurtiçi Satışı Gerçekleşen Nominal Tutar (TL)]]</f>
        <v>0</v>
      </c>
      <c r="K166" s="41"/>
      <c r="L166" s="16"/>
      <c r="M166" s="41"/>
      <c r="N166" s="15"/>
      <c r="O166" s="14"/>
      <c r="P166" s="65">
        <v>7.9259000000000004</v>
      </c>
    </row>
    <row r="167" spans="1:16" s="2" customFormat="1" ht="15" customHeight="1" x14ac:dyDescent="0.25">
      <c r="A167" s="22">
        <v>163</v>
      </c>
      <c r="B167" s="21" t="s">
        <v>96</v>
      </c>
      <c r="C167" s="21" t="s">
        <v>1</v>
      </c>
      <c r="D167" s="26" t="s">
        <v>23</v>
      </c>
      <c r="E167" s="29">
        <v>44119</v>
      </c>
      <c r="F167" s="26" t="s">
        <v>20</v>
      </c>
      <c r="G167" s="44">
        <v>450000000</v>
      </c>
      <c r="H167" s="67">
        <f>Table5402945[[#This Row],[Yurtiçi İhraç Limiti Nominal Tutar (TL)]]/Table5402945[[#This Row],[Kurul karar tarihindeki TCMB Döviz Satış Kuru]]</f>
        <v>56775886.650096513</v>
      </c>
      <c r="I167" s="44">
        <v>87000000</v>
      </c>
      <c r="J167" s="46">
        <f>Table5402945[[#This Row],[Yurtiçi İhraç Limiti Nominal Tutar (TL)]]-Table5402945[[#This Row],[Yurtiçi Satışı Gerçekleşen Nominal Tutar (TL)]]</f>
        <v>363000000</v>
      </c>
      <c r="K167" s="41"/>
      <c r="L167" s="16"/>
      <c r="M167" s="41"/>
      <c r="N167" s="15"/>
      <c r="O167" s="14"/>
      <c r="P167" s="65">
        <v>7.9259000000000004</v>
      </c>
    </row>
    <row r="168" spans="1:16" s="2" customFormat="1" ht="15" customHeight="1" x14ac:dyDescent="0.25">
      <c r="A168" s="22">
        <v>164</v>
      </c>
      <c r="B168" s="21" t="s">
        <v>161</v>
      </c>
      <c r="C168" s="21" t="s">
        <v>22</v>
      </c>
      <c r="D168" s="26" t="s">
        <v>23</v>
      </c>
      <c r="E168" s="29">
        <v>44119</v>
      </c>
      <c r="F168" s="26" t="s">
        <v>32</v>
      </c>
      <c r="G168" s="44"/>
      <c r="H168" s="67"/>
      <c r="I168" s="44"/>
      <c r="J168" s="46"/>
      <c r="K168" s="41">
        <v>750000000</v>
      </c>
      <c r="L168" s="16" t="s">
        <v>33</v>
      </c>
      <c r="M168" s="41">
        <v>650000000</v>
      </c>
      <c r="N168" s="46">
        <f>K168-M168</f>
        <v>100000000</v>
      </c>
      <c r="O168" s="41">
        <f>Table5402945[[#This Row],[YURTDIŞI Satışı Gerçekleşen Nominal Tutar]]*7.4327</f>
        <v>4831255000</v>
      </c>
      <c r="P168" s="65">
        <v>7.9259000000000004</v>
      </c>
    </row>
    <row r="169" spans="1:16" s="2" customFormat="1" ht="15" customHeight="1" x14ac:dyDescent="0.25">
      <c r="A169" s="22">
        <v>165</v>
      </c>
      <c r="B169" s="21" t="s">
        <v>162</v>
      </c>
      <c r="C169" s="21" t="s">
        <v>1</v>
      </c>
      <c r="D169" s="26" t="s">
        <v>23</v>
      </c>
      <c r="E169" s="29">
        <v>44119</v>
      </c>
      <c r="F169" s="26" t="s">
        <v>20</v>
      </c>
      <c r="G169" s="44">
        <v>1100000000</v>
      </c>
      <c r="H169" s="67">
        <f>Table5402945[[#This Row],[Yurtiçi İhraç Limiti Nominal Tutar (TL)]]/Table5402945[[#This Row],[Kurul karar tarihindeki TCMB Döviz Satış Kuru]]</f>
        <v>138785500.70023593</v>
      </c>
      <c r="I169" s="44">
        <v>777300000</v>
      </c>
      <c r="J169" s="46">
        <f>Table5402945[[#This Row],[Yurtiçi İhraç Limiti Nominal Tutar (TL)]]-Table5402945[[#This Row],[Yurtiçi Satışı Gerçekleşen Nominal Tutar (TL)]]</f>
        <v>322700000</v>
      </c>
      <c r="K169" s="41"/>
      <c r="L169" s="16"/>
      <c r="M169" s="41"/>
      <c r="N169" s="15"/>
      <c r="O169" s="14"/>
      <c r="P169" s="65">
        <v>7.9259000000000004</v>
      </c>
    </row>
    <row r="170" spans="1:16" s="2" customFormat="1" ht="15" customHeight="1" x14ac:dyDescent="0.25">
      <c r="A170" s="22">
        <v>166</v>
      </c>
      <c r="B170" s="21" t="s">
        <v>163</v>
      </c>
      <c r="C170" s="21" t="s">
        <v>22</v>
      </c>
      <c r="D170" s="26" t="s">
        <v>23</v>
      </c>
      <c r="E170" s="29">
        <v>44119</v>
      </c>
      <c r="F170" s="26" t="s">
        <v>20</v>
      </c>
      <c r="G170" s="44">
        <v>950000000</v>
      </c>
      <c r="H170" s="67">
        <f>Table5402945[[#This Row],[Yurtiçi İhraç Limiti Nominal Tutar (TL)]]/Table5402945[[#This Row],[Kurul karar tarihindeki TCMB Döviz Satış Kuru]]</f>
        <v>119860205.15020375</v>
      </c>
      <c r="I170" s="44">
        <v>72830000</v>
      </c>
      <c r="J170" s="46">
        <f>Table5402945[[#This Row],[Yurtiçi İhraç Limiti Nominal Tutar (TL)]]-Table5402945[[#This Row],[Yurtiçi Satışı Gerçekleşen Nominal Tutar (TL)]]</f>
        <v>877170000</v>
      </c>
      <c r="K170" s="41"/>
      <c r="L170" s="16"/>
      <c r="M170" s="41"/>
      <c r="N170" s="15"/>
      <c r="O170" s="14"/>
      <c r="P170" s="65">
        <v>7.9259000000000004</v>
      </c>
    </row>
    <row r="171" spans="1:16" s="2" customFormat="1" ht="15" customHeight="1" x14ac:dyDescent="0.25">
      <c r="A171" s="22">
        <v>167</v>
      </c>
      <c r="B171" s="21" t="s">
        <v>164</v>
      </c>
      <c r="C171" s="21" t="s">
        <v>199</v>
      </c>
      <c r="D171" s="26" t="s">
        <v>23</v>
      </c>
      <c r="E171" s="29">
        <v>44126</v>
      </c>
      <c r="F171" s="26" t="s">
        <v>32</v>
      </c>
      <c r="G171" s="44"/>
      <c r="H171" s="67"/>
      <c r="I171" s="44"/>
      <c r="J171" s="46"/>
      <c r="K171" s="41">
        <v>554000000</v>
      </c>
      <c r="L171" s="16" t="s">
        <v>83</v>
      </c>
      <c r="M171" s="41">
        <f>Table5402945[[#This Row],[YURTDIŞI Satışı Gerçekleşen Nominal Tutar (TL)**]]/9.1329</f>
        <v>467008945.67990458</v>
      </c>
      <c r="N171" s="46">
        <f>K171-M171</f>
        <v>86991054.32009542</v>
      </c>
      <c r="O171" s="41">
        <v>4265146000</v>
      </c>
      <c r="P171" s="65">
        <v>7.8166000000000002</v>
      </c>
    </row>
    <row r="172" spans="1:16" s="2" customFormat="1" ht="15" customHeight="1" x14ac:dyDescent="0.25">
      <c r="A172" s="22">
        <v>168</v>
      </c>
      <c r="B172" s="21" t="s">
        <v>165</v>
      </c>
      <c r="C172" s="21" t="s">
        <v>1</v>
      </c>
      <c r="D172" s="26" t="s">
        <v>23</v>
      </c>
      <c r="E172" s="29">
        <v>44126</v>
      </c>
      <c r="F172" s="26" t="s">
        <v>24</v>
      </c>
      <c r="G172" s="44">
        <v>604500000</v>
      </c>
      <c r="H172" s="67">
        <f>Table5402945[[#This Row],[Yurtiçi İhraç Limiti Nominal Tutar (TL)]]/Table5402945[[#This Row],[Kurul karar tarihindeki TCMB Döviz Satış Kuru]]</f>
        <v>77335414.374536246</v>
      </c>
      <c r="I172" s="44">
        <v>326110000</v>
      </c>
      <c r="J172" s="46">
        <f>Table5402945[[#This Row],[Yurtiçi İhraç Limiti Nominal Tutar (TL)]]-Table5402945[[#This Row],[Yurtiçi Satışı Gerçekleşen Nominal Tutar (TL)]]</f>
        <v>278390000</v>
      </c>
      <c r="K172" s="41"/>
      <c r="L172" s="16"/>
      <c r="M172" s="41"/>
      <c r="N172" s="15"/>
      <c r="O172" s="14"/>
      <c r="P172" s="65">
        <v>7.8166000000000002</v>
      </c>
    </row>
    <row r="173" spans="1:16" s="2" customFormat="1" ht="15" customHeight="1" x14ac:dyDescent="0.25">
      <c r="A173" s="22">
        <v>169</v>
      </c>
      <c r="B173" s="21" t="s">
        <v>166</v>
      </c>
      <c r="C173" s="21" t="s">
        <v>30</v>
      </c>
      <c r="D173" s="26" t="s">
        <v>23</v>
      </c>
      <c r="E173" s="29">
        <v>44126</v>
      </c>
      <c r="F173" s="26" t="s">
        <v>24</v>
      </c>
      <c r="G173" s="44">
        <v>1500000000</v>
      </c>
      <c r="H173" s="67">
        <f>Table5402945[[#This Row],[Yurtiçi İhraç Limiti Nominal Tutar (TL)]]/Table5402945[[#This Row],[Kurul karar tarihindeki TCMB Döviz Satış Kuru]]</f>
        <v>191899291.25195098</v>
      </c>
      <c r="I173" s="44">
        <v>0</v>
      </c>
      <c r="J173" s="46">
        <f>Table5402945[[#This Row],[Yurtiçi İhraç Limiti Nominal Tutar (TL)]]-Table5402945[[#This Row],[Yurtiçi Satışı Gerçekleşen Nominal Tutar (TL)]]</f>
        <v>1500000000</v>
      </c>
      <c r="K173" s="41"/>
      <c r="L173" s="16"/>
      <c r="M173" s="41"/>
      <c r="N173" s="15"/>
      <c r="O173" s="14"/>
      <c r="P173" s="65">
        <v>7.8166000000000002</v>
      </c>
    </row>
    <row r="174" spans="1:16" s="2" customFormat="1" ht="15" customHeight="1" x14ac:dyDescent="0.25">
      <c r="A174" s="22">
        <v>170</v>
      </c>
      <c r="B174" s="21" t="s">
        <v>38</v>
      </c>
      <c r="C174" s="21" t="s">
        <v>30</v>
      </c>
      <c r="D174" s="26" t="s">
        <v>23</v>
      </c>
      <c r="E174" s="29">
        <v>44126</v>
      </c>
      <c r="F174" s="26" t="s">
        <v>20</v>
      </c>
      <c r="G174" s="44">
        <v>5000000000</v>
      </c>
      <c r="H174" s="67">
        <f>Table5402945[[#This Row],[Yurtiçi İhraç Limiti Nominal Tutar (TL)]]/Table5402945[[#This Row],[Kurul karar tarihindeki TCMB Döviz Satış Kuru]]</f>
        <v>639664304.17316985</v>
      </c>
      <c r="I174" s="44">
        <v>0</v>
      </c>
      <c r="J174" s="46">
        <f>Table5402945[[#This Row],[Yurtiçi İhraç Limiti Nominal Tutar (TL)]]-Table5402945[[#This Row],[Yurtiçi Satışı Gerçekleşen Nominal Tutar (TL)]]</f>
        <v>5000000000</v>
      </c>
      <c r="K174" s="41"/>
      <c r="L174" s="16"/>
      <c r="M174" s="41"/>
      <c r="N174" s="15"/>
      <c r="O174" s="14"/>
      <c r="P174" s="65">
        <v>7.8166000000000002</v>
      </c>
    </row>
    <row r="175" spans="1:16" s="2" customFormat="1" ht="15" customHeight="1" x14ac:dyDescent="0.25">
      <c r="A175" s="22">
        <v>171</v>
      </c>
      <c r="B175" s="21" t="s">
        <v>167</v>
      </c>
      <c r="C175" s="21" t="s">
        <v>1</v>
      </c>
      <c r="D175" s="26" t="s">
        <v>23</v>
      </c>
      <c r="E175" s="29">
        <v>44126</v>
      </c>
      <c r="F175" s="26" t="s">
        <v>20</v>
      </c>
      <c r="G175" s="44">
        <v>150000000</v>
      </c>
      <c r="H175" s="67">
        <f>Table5402945[[#This Row],[Yurtiçi İhraç Limiti Nominal Tutar (TL)]]/Table5402945[[#This Row],[Kurul karar tarihindeki TCMB Döviz Satış Kuru]]</f>
        <v>19189929.125195097</v>
      </c>
      <c r="I175" s="44">
        <v>999999</v>
      </c>
      <c r="J175" s="46">
        <f>Table5402945[[#This Row],[Yurtiçi İhraç Limiti Nominal Tutar (TL)]]-Table5402945[[#This Row],[Yurtiçi Satışı Gerçekleşen Nominal Tutar (TL)]]</f>
        <v>149000001</v>
      </c>
      <c r="K175" s="41"/>
      <c r="L175" s="16"/>
      <c r="M175" s="41"/>
      <c r="N175" s="15"/>
      <c r="O175" s="14"/>
      <c r="P175" s="65">
        <v>7.8166000000000002</v>
      </c>
    </row>
    <row r="176" spans="1:16" s="2" customFormat="1" ht="15" customHeight="1" x14ac:dyDescent="0.25">
      <c r="A176" s="22">
        <v>172</v>
      </c>
      <c r="B176" s="21" t="s">
        <v>25</v>
      </c>
      <c r="C176" s="21" t="s">
        <v>1</v>
      </c>
      <c r="D176" s="26" t="s">
        <v>0</v>
      </c>
      <c r="E176" s="29">
        <v>44132</v>
      </c>
      <c r="F176" s="26" t="s">
        <v>20</v>
      </c>
      <c r="G176" s="44">
        <v>2000000000</v>
      </c>
      <c r="H176" s="67">
        <f>Table5402945[[#This Row],[Yurtiçi İhraç Limiti Nominal Tutar (TL)]]/Table5402945[[#This Row],[Kurul karar tarihindeki TCMB Döviz Satış Kuru]]</f>
        <v>245830106.8131814</v>
      </c>
      <c r="I176" s="44">
        <v>46000000</v>
      </c>
      <c r="J176" s="46">
        <f>Table5402945[[#This Row],[Yurtiçi İhraç Limiti Nominal Tutar (TL)]]-Table5402945[[#This Row],[Yurtiçi Satışı Gerçekleşen Nominal Tutar (TL)]]</f>
        <v>1954000000</v>
      </c>
      <c r="K176" s="41"/>
      <c r="L176" s="16"/>
      <c r="M176" s="41"/>
      <c r="N176" s="15"/>
      <c r="O176" s="14"/>
      <c r="P176" s="65">
        <v>8.1356999999999999</v>
      </c>
    </row>
    <row r="177" spans="1:16" s="2" customFormat="1" ht="15" customHeight="1" x14ac:dyDescent="0.25">
      <c r="A177" s="22">
        <v>173</v>
      </c>
      <c r="B177" s="21" t="s">
        <v>168</v>
      </c>
      <c r="C177" s="21" t="s">
        <v>22</v>
      </c>
      <c r="D177" s="26" t="s">
        <v>23</v>
      </c>
      <c r="E177" s="29">
        <v>44132</v>
      </c>
      <c r="F177" s="26" t="s">
        <v>20</v>
      </c>
      <c r="G177" s="44">
        <v>235000000</v>
      </c>
      <c r="H177" s="67">
        <f>Table5402945[[#This Row],[Yurtiçi İhraç Limiti Nominal Tutar (TL)]]/Table5402945[[#This Row],[Kurul karar tarihindeki TCMB Döviz Satış Kuru]]</f>
        <v>28885037.550548814</v>
      </c>
      <c r="I177" s="44">
        <v>0</v>
      </c>
      <c r="J177" s="46">
        <f>Table5402945[[#This Row],[Yurtiçi İhraç Limiti Nominal Tutar (TL)]]-Table5402945[[#This Row],[Yurtiçi Satışı Gerçekleşen Nominal Tutar (TL)]]</f>
        <v>235000000</v>
      </c>
      <c r="K177" s="41"/>
      <c r="L177" s="16"/>
      <c r="M177" s="41"/>
      <c r="N177" s="15"/>
      <c r="O177" s="14"/>
      <c r="P177" s="65">
        <v>8.1356999999999999</v>
      </c>
    </row>
    <row r="178" spans="1:16" s="2" customFormat="1" ht="15" customHeight="1" x14ac:dyDescent="0.25">
      <c r="A178" s="22">
        <v>174</v>
      </c>
      <c r="B178" s="21" t="s">
        <v>169</v>
      </c>
      <c r="C178" s="21" t="s">
        <v>30</v>
      </c>
      <c r="D178" s="26" t="s">
        <v>58</v>
      </c>
      <c r="E178" s="29">
        <v>44132</v>
      </c>
      <c r="F178" s="26" t="s">
        <v>20</v>
      </c>
      <c r="G178" s="44">
        <v>45000000</v>
      </c>
      <c r="H178" s="67">
        <f>Table5402945[[#This Row],[Yurtiçi İhraç Limiti Nominal Tutar (TL)]]/Table5402945[[#This Row],[Kurul karar tarihindeki TCMB Döviz Satış Kuru]]</f>
        <v>5531177.4032965815</v>
      </c>
      <c r="I178" s="44">
        <v>0</v>
      </c>
      <c r="J178" s="46">
        <f>Table5402945[[#This Row],[Yurtiçi İhraç Limiti Nominal Tutar (TL)]]-Table5402945[[#This Row],[Yurtiçi Satışı Gerçekleşen Nominal Tutar (TL)]]</f>
        <v>45000000</v>
      </c>
      <c r="K178" s="41"/>
      <c r="L178" s="16"/>
      <c r="M178" s="41"/>
      <c r="N178" s="15"/>
      <c r="O178" s="14"/>
      <c r="P178" s="65">
        <v>8.1356999999999999</v>
      </c>
    </row>
    <row r="179" spans="1:16" s="2" customFormat="1" ht="15" customHeight="1" x14ac:dyDescent="0.25">
      <c r="A179" s="22">
        <v>175</v>
      </c>
      <c r="B179" s="21" t="s">
        <v>170</v>
      </c>
      <c r="C179" s="21" t="s">
        <v>30</v>
      </c>
      <c r="D179" s="26" t="s">
        <v>23</v>
      </c>
      <c r="E179" s="29">
        <v>44132</v>
      </c>
      <c r="F179" s="26" t="s">
        <v>24</v>
      </c>
      <c r="G179" s="44">
        <v>5000000000</v>
      </c>
      <c r="H179" s="67">
        <f>Table5402945[[#This Row],[Yurtiçi İhraç Limiti Nominal Tutar (TL)]]/Table5402945[[#This Row],[Kurul karar tarihindeki TCMB Döviz Satış Kuru]]</f>
        <v>614575267.0329535</v>
      </c>
      <c r="I179" s="44">
        <v>0</v>
      </c>
      <c r="J179" s="46">
        <f>Table5402945[[#This Row],[Yurtiçi İhraç Limiti Nominal Tutar (TL)]]-Table5402945[[#This Row],[Yurtiçi Satışı Gerçekleşen Nominal Tutar (TL)]]</f>
        <v>5000000000</v>
      </c>
      <c r="K179" s="41"/>
      <c r="L179" s="16"/>
      <c r="M179" s="41"/>
      <c r="N179" s="15"/>
      <c r="O179" s="14"/>
      <c r="P179" s="65">
        <v>8.1356999999999999</v>
      </c>
    </row>
    <row r="180" spans="1:16" s="2" customFormat="1" ht="15" customHeight="1" x14ac:dyDescent="0.25">
      <c r="A180" s="22">
        <v>176</v>
      </c>
      <c r="B180" s="21" t="s">
        <v>204</v>
      </c>
      <c r="C180" s="21" t="s">
        <v>1</v>
      </c>
      <c r="D180" s="26" t="s">
        <v>23</v>
      </c>
      <c r="E180" s="29">
        <v>44140</v>
      </c>
      <c r="F180" s="26" t="s">
        <v>20</v>
      </c>
      <c r="G180" s="44">
        <v>200000000</v>
      </c>
      <c r="H180" s="67">
        <f>Table5402945[[#This Row],[Yurtiçi İhraç Limiti Nominal Tutar (TL)]]/Table5402945[[#This Row],[Kurul karar tarihindeki TCMB Döviz Satış Kuru]]</f>
        <v>23649327.7678582</v>
      </c>
      <c r="I180" s="44">
        <v>0</v>
      </c>
      <c r="J180" s="46">
        <f>Table5402945[[#This Row],[Yurtiçi İhraç Limiti Nominal Tutar (TL)]]-Table5402945[[#This Row],[Yurtiçi Satışı Gerçekleşen Nominal Tutar (TL)]]</f>
        <v>200000000</v>
      </c>
      <c r="K180" s="41"/>
      <c r="L180" s="16"/>
      <c r="M180" s="41"/>
      <c r="N180" s="15"/>
      <c r="O180" s="14"/>
      <c r="P180" s="65">
        <v>8.4568999999999992</v>
      </c>
    </row>
    <row r="181" spans="1:16" s="2" customFormat="1" ht="15" customHeight="1" x14ac:dyDescent="0.25">
      <c r="A181" s="22">
        <v>177</v>
      </c>
      <c r="B181" s="21" t="s">
        <v>120</v>
      </c>
      <c r="C181" s="21" t="s">
        <v>1</v>
      </c>
      <c r="D181" s="26" t="s">
        <v>23</v>
      </c>
      <c r="E181" s="20">
        <v>44140</v>
      </c>
      <c r="F181" s="26" t="s">
        <v>24</v>
      </c>
      <c r="G181" s="44">
        <v>400000000</v>
      </c>
      <c r="H181" s="45">
        <f>Table5402945[[#This Row],[Yurtiçi İhraç Limiti Nominal Tutar (TL)]]/Table5402945[[#This Row],[Kurul karar tarihindeki TCMB Döviz Satış Kuru]]</f>
        <v>47298655.5357164</v>
      </c>
      <c r="I181" s="44">
        <v>130000000</v>
      </c>
      <c r="J181" s="46">
        <f>Table5402945[[#This Row],[Yurtiçi İhraç Limiti Nominal Tutar (TL)]]-Table5402945[[#This Row],[Yurtiçi Satışı Gerçekleşen Nominal Tutar (TL)]]</f>
        <v>270000000</v>
      </c>
      <c r="K181" s="41"/>
      <c r="L181" s="16"/>
      <c r="M181" s="41"/>
      <c r="N181" s="15"/>
      <c r="O181" s="14"/>
      <c r="P181" s="65">
        <v>8.4568999999999992</v>
      </c>
    </row>
    <row r="182" spans="1:16" s="2" customFormat="1" ht="15" customHeight="1" x14ac:dyDescent="0.25">
      <c r="A182" s="22">
        <v>178</v>
      </c>
      <c r="B182" s="39" t="s">
        <v>171</v>
      </c>
      <c r="C182" s="21" t="s">
        <v>1</v>
      </c>
      <c r="D182" s="26" t="s">
        <v>23</v>
      </c>
      <c r="E182" s="20">
        <v>44140</v>
      </c>
      <c r="F182" s="26" t="s">
        <v>24</v>
      </c>
      <c r="G182" s="44">
        <v>287720000</v>
      </c>
      <c r="H182" s="45">
        <f>Table5402945[[#This Row],[Yurtiçi İhraç Limiti Nominal Tutar (TL)]]/Table5402945[[#This Row],[Kurul karar tarihindeki TCMB Döviz Satış Kuru]]</f>
        <v>34021922.926840805</v>
      </c>
      <c r="I182" s="44">
        <v>136230000</v>
      </c>
      <c r="J182" s="46">
        <f>Table5402945[[#This Row],[Yurtiçi İhraç Limiti Nominal Tutar (TL)]]-Table5402945[[#This Row],[Yurtiçi Satışı Gerçekleşen Nominal Tutar (TL)]]</f>
        <v>151490000</v>
      </c>
      <c r="K182" s="41"/>
      <c r="L182" s="16"/>
      <c r="M182" s="41"/>
      <c r="N182" s="15"/>
      <c r="O182" s="14"/>
      <c r="P182" s="65">
        <v>8.4568999999999992</v>
      </c>
    </row>
    <row r="183" spans="1:16" s="2" customFormat="1" ht="15" customHeight="1" x14ac:dyDescent="0.25">
      <c r="A183" s="22">
        <v>179</v>
      </c>
      <c r="B183" s="39" t="s">
        <v>95</v>
      </c>
      <c r="C183" s="21" t="s">
        <v>1</v>
      </c>
      <c r="D183" s="26" t="s">
        <v>23</v>
      </c>
      <c r="E183" s="20">
        <v>44147</v>
      </c>
      <c r="F183" s="26" t="s">
        <v>24</v>
      </c>
      <c r="G183" s="44">
        <v>46000000</v>
      </c>
      <c r="H183" s="45">
        <f>Table5402945[[#This Row],[Yurtiçi İhraç Limiti Nominal Tutar (TL)]]/Table5402945[[#This Row],[Kurul karar tarihindeki TCMB Döviz Satış Kuru]]</f>
        <v>5894639.7221830674</v>
      </c>
      <c r="I183" s="44">
        <v>0</v>
      </c>
      <c r="J183" s="46">
        <f>Table5402945[[#This Row],[Yurtiçi İhraç Limiti Nominal Tutar (TL)]]-Table5402945[[#This Row],[Yurtiçi Satışı Gerçekleşen Nominal Tutar (TL)]]</f>
        <v>46000000</v>
      </c>
      <c r="K183" s="41"/>
      <c r="L183" s="16"/>
      <c r="M183" s="41"/>
      <c r="N183" s="15"/>
      <c r="O183" s="14"/>
      <c r="P183" s="65">
        <v>7.8037000000000001</v>
      </c>
    </row>
    <row r="184" spans="1:16" s="2" customFormat="1" ht="15" customHeight="1" x14ac:dyDescent="0.25">
      <c r="A184" s="22">
        <v>180</v>
      </c>
      <c r="B184" s="39" t="s">
        <v>172</v>
      </c>
      <c r="C184" s="21" t="s">
        <v>30</v>
      </c>
      <c r="D184" s="26" t="s">
        <v>23</v>
      </c>
      <c r="E184" s="20">
        <v>44147</v>
      </c>
      <c r="F184" s="26" t="s">
        <v>24</v>
      </c>
      <c r="G184" s="44">
        <v>2200000000</v>
      </c>
      <c r="H184" s="45">
        <f>Table5402945[[#This Row],[Yurtiçi İhraç Limiti Nominal Tutar (TL)]]/Table5402945[[#This Row],[Kurul karar tarihindeki TCMB Döviz Satış Kuru]]</f>
        <v>281917551.93049449</v>
      </c>
      <c r="I184" s="44">
        <v>0</v>
      </c>
      <c r="J184" s="46">
        <f>Table5402945[[#This Row],[Yurtiçi İhraç Limiti Nominal Tutar (TL)]]-Table5402945[[#This Row],[Yurtiçi Satışı Gerçekleşen Nominal Tutar (TL)]]</f>
        <v>2200000000</v>
      </c>
      <c r="K184" s="41"/>
      <c r="L184" s="16"/>
      <c r="M184" s="41"/>
      <c r="N184" s="15"/>
      <c r="O184" s="14"/>
      <c r="P184" s="65">
        <v>7.8037000000000001</v>
      </c>
    </row>
    <row r="185" spans="1:16" s="2" customFormat="1" ht="15" customHeight="1" x14ac:dyDescent="0.25">
      <c r="A185" s="22">
        <v>181</v>
      </c>
      <c r="B185" s="39" t="s">
        <v>173</v>
      </c>
      <c r="C185" s="21" t="s">
        <v>1</v>
      </c>
      <c r="D185" s="26" t="s">
        <v>23</v>
      </c>
      <c r="E185" s="20">
        <v>44147</v>
      </c>
      <c r="F185" s="26" t="s">
        <v>20</v>
      </c>
      <c r="G185" s="44">
        <v>80000000</v>
      </c>
      <c r="H185" s="45">
        <f>Table5402945[[#This Row],[Yurtiçi İhraç Limiti Nominal Tutar (TL)]]/Table5402945[[#This Row],[Kurul karar tarihindeki TCMB Döviz Satış Kuru]]</f>
        <v>10251547.342927072</v>
      </c>
      <c r="I185" s="44">
        <v>10000000</v>
      </c>
      <c r="J185" s="46">
        <f>Table5402945[[#This Row],[Yurtiçi İhraç Limiti Nominal Tutar (TL)]]-Table5402945[[#This Row],[Yurtiçi Satışı Gerçekleşen Nominal Tutar (TL)]]</f>
        <v>70000000</v>
      </c>
      <c r="K185" s="41"/>
      <c r="L185" s="16"/>
      <c r="M185" s="41"/>
      <c r="N185" s="15"/>
      <c r="O185" s="14"/>
      <c r="P185" s="65">
        <v>7.8037000000000001</v>
      </c>
    </row>
    <row r="186" spans="1:16" s="2" customFormat="1" ht="15" customHeight="1" x14ac:dyDescent="0.25">
      <c r="A186" s="22">
        <v>182</v>
      </c>
      <c r="B186" s="39" t="s">
        <v>174</v>
      </c>
      <c r="C186" s="21" t="s">
        <v>22</v>
      </c>
      <c r="D186" s="26" t="s">
        <v>23</v>
      </c>
      <c r="E186" s="20">
        <v>44147</v>
      </c>
      <c r="F186" s="26" t="s">
        <v>32</v>
      </c>
      <c r="G186" s="44"/>
      <c r="H186" s="45"/>
      <c r="I186" s="44"/>
      <c r="J186" s="46"/>
      <c r="K186" s="41">
        <v>100000000</v>
      </c>
      <c r="L186" s="16" t="s">
        <v>33</v>
      </c>
      <c r="M186" s="41">
        <v>85000000</v>
      </c>
      <c r="N186" s="46">
        <f>K186-M186</f>
        <v>15000000</v>
      </c>
      <c r="O186" s="41">
        <f>Table5402945[[#This Row],[YURTDIŞI Satışı Gerçekleşen Nominal Tutar]]*7.4327</f>
        <v>631779500</v>
      </c>
      <c r="P186" s="65">
        <v>7.8037000000000001</v>
      </c>
    </row>
    <row r="187" spans="1:16" s="2" customFormat="1" ht="15" customHeight="1" x14ac:dyDescent="0.25">
      <c r="A187" s="22">
        <v>183</v>
      </c>
      <c r="B187" s="39" t="s">
        <v>100</v>
      </c>
      <c r="C187" s="21" t="s">
        <v>1</v>
      </c>
      <c r="D187" s="26" t="s">
        <v>23</v>
      </c>
      <c r="E187" s="20">
        <v>44147</v>
      </c>
      <c r="F187" s="26" t="s">
        <v>20</v>
      </c>
      <c r="G187" s="44">
        <v>70000000</v>
      </c>
      <c r="H187" s="45">
        <f>Table5402945[[#This Row],[Yurtiçi İhraç Limiti Nominal Tutar (TL)]]/Table5402945[[#This Row],[Kurul karar tarihindeki TCMB Döviz Satış Kuru]]</f>
        <v>8970103.9250611886</v>
      </c>
      <c r="I187" s="44">
        <v>29500000</v>
      </c>
      <c r="J187" s="46">
        <f>Table5402945[[#This Row],[Yurtiçi İhraç Limiti Nominal Tutar (TL)]]-Table5402945[[#This Row],[Yurtiçi Satışı Gerçekleşen Nominal Tutar (TL)]]</f>
        <v>40500000</v>
      </c>
      <c r="K187" s="41"/>
      <c r="L187" s="16"/>
      <c r="M187" s="41"/>
      <c r="N187" s="15"/>
      <c r="O187" s="14"/>
      <c r="P187" s="65">
        <v>7.8037000000000001</v>
      </c>
    </row>
    <row r="188" spans="1:16" s="2" customFormat="1" ht="15" customHeight="1" x14ac:dyDescent="0.25">
      <c r="A188" s="22">
        <v>184</v>
      </c>
      <c r="B188" s="39" t="s">
        <v>175</v>
      </c>
      <c r="C188" s="21" t="s">
        <v>22</v>
      </c>
      <c r="D188" s="26" t="s">
        <v>23</v>
      </c>
      <c r="E188" s="20">
        <v>44147</v>
      </c>
      <c r="F188" s="26" t="s">
        <v>20</v>
      </c>
      <c r="G188" s="44">
        <v>250000000</v>
      </c>
      <c r="H188" s="45">
        <f>Table5402945[[#This Row],[Yurtiçi İhraç Limiti Nominal Tutar (TL)]]/Table5402945[[#This Row],[Kurul karar tarihindeki TCMB Döviz Satış Kuru]]</f>
        <v>32036085.446647104</v>
      </c>
      <c r="I188" s="44">
        <v>0</v>
      </c>
      <c r="J188" s="46">
        <f>Table5402945[[#This Row],[Yurtiçi İhraç Limiti Nominal Tutar (TL)]]-Table5402945[[#This Row],[Yurtiçi Satışı Gerçekleşen Nominal Tutar (TL)]]</f>
        <v>250000000</v>
      </c>
      <c r="K188" s="41"/>
      <c r="L188" s="16"/>
      <c r="M188" s="41"/>
      <c r="N188" s="15"/>
      <c r="O188" s="14"/>
      <c r="P188" s="65">
        <v>7.8037000000000001</v>
      </c>
    </row>
    <row r="189" spans="1:16" s="2" customFormat="1" ht="15" customHeight="1" x14ac:dyDescent="0.25">
      <c r="A189" s="22">
        <v>185</v>
      </c>
      <c r="B189" s="39" t="s">
        <v>176</v>
      </c>
      <c r="C189" s="21" t="s">
        <v>22</v>
      </c>
      <c r="D189" s="26" t="s">
        <v>23</v>
      </c>
      <c r="E189" s="20">
        <v>44147</v>
      </c>
      <c r="F189" s="26" t="s">
        <v>24</v>
      </c>
      <c r="G189" s="44">
        <v>1000000000</v>
      </c>
      <c r="H189" s="45">
        <f>Table5402945[[#This Row],[Yurtiçi İhraç Limiti Nominal Tutar (TL)]]/Table5402945[[#This Row],[Kurul karar tarihindeki TCMB Döviz Satış Kuru]]</f>
        <v>128144341.78658842</v>
      </c>
      <c r="I189" s="44">
        <v>230000000</v>
      </c>
      <c r="J189" s="46">
        <f>Table5402945[[#This Row],[Yurtiçi İhraç Limiti Nominal Tutar (TL)]]-Table5402945[[#This Row],[Yurtiçi Satışı Gerçekleşen Nominal Tutar (TL)]]</f>
        <v>770000000</v>
      </c>
      <c r="K189" s="41"/>
      <c r="L189" s="16"/>
      <c r="M189" s="41"/>
      <c r="N189" s="15"/>
      <c r="O189" s="14"/>
      <c r="P189" s="65">
        <v>7.8037000000000001</v>
      </c>
    </row>
    <row r="190" spans="1:16" s="2" customFormat="1" ht="15" customHeight="1" x14ac:dyDescent="0.25">
      <c r="A190" s="22">
        <v>186</v>
      </c>
      <c r="B190" s="39" t="s">
        <v>177</v>
      </c>
      <c r="C190" s="21" t="s">
        <v>1</v>
      </c>
      <c r="D190" s="26" t="s">
        <v>0</v>
      </c>
      <c r="E190" s="20">
        <v>44147</v>
      </c>
      <c r="F190" s="26" t="s">
        <v>24</v>
      </c>
      <c r="G190" s="44">
        <v>500000000</v>
      </c>
      <c r="H190" s="45">
        <f>Table5402945[[#This Row],[Yurtiçi İhraç Limiti Nominal Tutar (TL)]]/Table5402945[[#This Row],[Kurul karar tarihindeki TCMB Döviz Satış Kuru]]</f>
        <v>64072170.893294208</v>
      </c>
      <c r="I190" s="44">
        <v>0</v>
      </c>
      <c r="J190" s="46">
        <f>Table5402945[[#This Row],[Yurtiçi İhraç Limiti Nominal Tutar (TL)]]-Table5402945[[#This Row],[Yurtiçi Satışı Gerçekleşen Nominal Tutar (TL)]]</f>
        <v>500000000</v>
      </c>
      <c r="K190" s="41"/>
      <c r="L190" s="16"/>
      <c r="M190" s="41"/>
      <c r="N190" s="15"/>
      <c r="O190" s="14"/>
      <c r="P190" s="65">
        <v>7.8037000000000001</v>
      </c>
    </row>
    <row r="191" spans="1:16" s="2" customFormat="1" ht="15" customHeight="1" x14ac:dyDescent="0.25">
      <c r="A191" s="22">
        <v>187</v>
      </c>
      <c r="B191" s="40" t="s">
        <v>178</v>
      </c>
      <c r="C191" s="21" t="s">
        <v>1</v>
      </c>
      <c r="D191" s="26" t="s">
        <v>23</v>
      </c>
      <c r="E191" s="20">
        <v>44147</v>
      </c>
      <c r="F191" s="26" t="s">
        <v>24</v>
      </c>
      <c r="G191" s="44">
        <v>500000000</v>
      </c>
      <c r="H191" s="45">
        <f>Table5402945[[#This Row],[Yurtiçi İhraç Limiti Nominal Tutar (TL)]]/Table5402945[[#This Row],[Kurul karar tarihindeki TCMB Döviz Satış Kuru]]</f>
        <v>64072170.893294208</v>
      </c>
      <c r="I191" s="44">
        <v>0</v>
      </c>
      <c r="J191" s="46">
        <f>Table5402945[[#This Row],[Yurtiçi İhraç Limiti Nominal Tutar (TL)]]-Table5402945[[#This Row],[Yurtiçi Satışı Gerçekleşen Nominal Tutar (TL)]]</f>
        <v>500000000</v>
      </c>
      <c r="K191" s="41"/>
      <c r="L191" s="16"/>
      <c r="M191" s="41"/>
      <c r="N191" s="15"/>
      <c r="O191" s="14"/>
      <c r="P191" s="65">
        <v>7.8037000000000001</v>
      </c>
    </row>
    <row r="192" spans="1:16" s="2" customFormat="1" ht="15" customHeight="1" x14ac:dyDescent="0.25">
      <c r="A192" s="22">
        <v>188</v>
      </c>
      <c r="B192" s="17" t="s">
        <v>179</v>
      </c>
      <c r="C192" s="21" t="s">
        <v>22</v>
      </c>
      <c r="D192" s="26" t="s">
        <v>23</v>
      </c>
      <c r="E192" s="20">
        <v>44147</v>
      </c>
      <c r="F192" s="26" t="s">
        <v>20</v>
      </c>
      <c r="G192" s="44">
        <v>2000000000</v>
      </c>
      <c r="H192" s="45">
        <f>Table5402945[[#This Row],[Yurtiçi İhraç Limiti Nominal Tutar (TL)]]/Table5402945[[#This Row],[Kurul karar tarihindeki TCMB Döviz Satış Kuru]]</f>
        <v>256288683.57317683</v>
      </c>
      <c r="I192" s="44">
        <v>500000000</v>
      </c>
      <c r="J192" s="46">
        <f>Table5402945[[#This Row],[Yurtiçi İhraç Limiti Nominal Tutar (TL)]]-Table5402945[[#This Row],[Yurtiçi Satışı Gerçekleşen Nominal Tutar (TL)]]</f>
        <v>1500000000</v>
      </c>
      <c r="K192" s="41"/>
      <c r="L192" s="16"/>
      <c r="M192" s="41"/>
      <c r="N192" s="15"/>
      <c r="O192" s="14"/>
      <c r="P192" s="65">
        <v>7.8037000000000001</v>
      </c>
    </row>
    <row r="193" spans="1:16" s="2" customFormat="1" ht="15" customHeight="1" x14ac:dyDescent="0.25">
      <c r="A193" s="22">
        <v>189</v>
      </c>
      <c r="B193" s="40" t="s">
        <v>180</v>
      </c>
      <c r="C193" s="21" t="s">
        <v>30</v>
      </c>
      <c r="D193" s="26" t="s">
        <v>23</v>
      </c>
      <c r="E193" s="20">
        <v>44147</v>
      </c>
      <c r="F193" s="18" t="s">
        <v>63</v>
      </c>
      <c r="G193" s="44">
        <v>30000000000</v>
      </c>
      <c r="H193" s="45">
        <f>Table5402945[[#This Row],[Yurtiçi İhraç Limiti Nominal Tutar (TL)]]/Table5402945[[#This Row],[Kurul karar tarihindeki TCMB Döviz Satış Kuru]]</f>
        <v>3844330253.5976524</v>
      </c>
      <c r="I193" s="44">
        <v>243750380</v>
      </c>
      <c r="J193" s="46">
        <f>Table5402945[[#This Row],[Yurtiçi İhraç Limiti Nominal Tutar (TL)]]-Table5402945[[#This Row],[Yurtiçi Satışı Gerçekleşen Nominal Tutar (TL)]]</f>
        <v>29756249620</v>
      </c>
      <c r="K193" s="41"/>
      <c r="L193" s="16"/>
      <c r="M193" s="41"/>
      <c r="N193" s="15"/>
      <c r="O193" s="14"/>
      <c r="P193" s="65">
        <v>7.8037000000000001</v>
      </c>
    </row>
    <row r="194" spans="1:16" s="2" customFormat="1" ht="15" customHeight="1" x14ac:dyDescent="0.25">
      <c r="A194" s="22">
        <v>190</v>
      </c>
      <c r="B194" s="17" t="s">
        <v>38</v>
      </c>
      <c r="C194" s="21" t="s">
        <v>30</v>
      </c>
      <c r="D194" s="26" t="s">
        <v>23</v>
      </c>
      <c r="E194" s="20">
        <v>44147</v>
      </c>
      <c r="F194" s="26" t="s">
        <v>20</v>
      </c>
      <c r="G194" s="44">
        <v>3000000000</v>
      </c>
      <c r="H194" s="45">
        <f>Table5402945[[#This Row],[Yurtiçi İhraç Limiti Nominal Tutar (TL)]]/Table5402945[[#This Row],[Kurul karar tarihindeki TCMB Döviz Satış Kuru]]</f>
        <v>384433025.35976523</v>
      </c>
      <c r="I194" s="44">
        <v>0</v>
      </c>
      <c r="J194" s="46">
        <f>Table5402945[[#This Row],[Yurtiçi İhraç Limiti Nominal Tutar (TL)]]-Table5402945[[#This Row],[Yurtiçi Satışı Gerçekleşen Nominal Tutar (TL)]]</f>
        <v>3000000000</v>
      </c>
      <c r="K194" s="41"/>
      <c r="L194" s="16"/>
      <c r="M194" s="41"/>
      <c r="N194" s="15"/>
      <c r="O194" s="14"/>
      <c r="P194" s="65">
        <v>7.8037000000000001</v>
      </c>
    </row>
    <row r="195" spans="1:16" s="2" customFormat="1" ht="15" customHeight="1" x14ac:dyDescent="0.25">
      <c r="A195" s="22">
        <v>191</v>
      </c>
      <c r="B195" s="39" t="s">
        <v>69</v>
      </c>
      <c r="C195" s="21" t="s">
        <v>30</v>
      </c>
      <c r="D195" s="26" t="s">
        <v>23</v>
      </c>
      <c r="E195" s="20">
        <v>44147</v>
      </c>
      <c r="F195" s="26" t="s">
        <v>51</v>
      </c>
      <c r="G195" s="44">
        <v>25000000000</v>
      </c>
      <c r="H195" s="45">
        <f>Table5402945[[#This Row],[Yurtiçi İhraç Limiti Nominal Tutar (TL)]]/Table5402945[[#This Row],[Kurul karar tarihindeki TCMB Döviz Satış Kuru]]</f>
        <v>3203608544.6647105</v>
      </c>
      <c r="I195" s="44">
        <v>1113180000</v>
      </c>
      <c r="J195" s="46">
        <f>Table5402945[[#This Row],[Yurtiçi İhraç Limiti Nominal Tutar (TL)]]-Table5402945[[#This Row],[Yurtiçi Satışı Gerçekleşen Nominal Tutar (TL)]]</f>
        <v>23886820000</v>
      </c>
      <c r="K195" s="41"/>
      <c r="L195" s="16"/>
      <c r="M195" s="41"/>
      <c r="N195" s="15"/>
      <c r="O195" s="14"/>
      <c r="P195" s="65">
        <v>7.8037000000000001</v>
      </c>
    </row>
    <row r="196" spans="1:16" s="2" customFormat="1" ht="15" customHeight="1" x14ac:dyDescent="0.25">
      <c r="A196" s="22">
        <v>192</v>
      </c>
      <c r="B196" s="39" t="s">
        <v>69</v>
      </c>
      <c r="C196" s="21" t="s">
        <v>30</v>
      </c>
      <c r="D196" s="26" t="s">
        <v>23</v>
      </c>
      <c r="E196" s="20">
        <v>44147</v>
      </c>
      <c r="F196" s="26" t="s">
        <v>20</v>
      </c>
      <c r="G196" s="44">
        <v>5000000000</v>
      </c>
      <c r="H196" s="45">
        <f>Table5402945[[#This Row],[Yurtiçi İhraç Limiti Nominal Tutar (TL)]]/Table5402945[[#This Row],[Kurul karar tarihindeki TCMB Döviz Satış Kuru]]</f>
        <v>640721708.93294203</v>
      </c>
      <c r="I196" s="44">
        <v>0</v>
      </c>
      <c r="J196" s="46">
        <f>Table5402945[[#This Row],[Yurtiçi İhraç Limiti Nominal Tutar (TL)]]-Table5402945[[#This Row],[Yurtiçi Satışı Gerçekleşen Nominal Tutar (TL)]]</f>
        <v>5000000000</v>
      </c>
      <c r="K196" s="41"/>
      <c r="L196" s="16"/>
      <c r="M196" s="41"/>
      <c r="N196" s="15"/>
      <c r="O196" s="14"/>
      <c r="P196" s="65">
        <v>7.8037000000000001</v>
      </c>
    </row>
    <row r="197" spans="1:16" s="2" customFormat="1" ht="15" customHeight="1" x14ac:dyDescent="0.25">
      <c r="A197" s="22">
        <v>193</v>
      </c>
      <c r="B197" s="39" t="s">
        <v>203</v>
      </c>
      <c r="C197" s="21" t="s">
        <v>1</v>
      </c>
      <c r="D197" s="26" t="s">
        <v>0</v>
      </c>
      <c r="E197" s="20">
        <v>44147</v>
      </c>
      <c r="F197" s="26" t="s">
        <v>24</v>
      </c>
      <c r="G197" s="44">
        <v>50000000</v>
      </c>
      <c r="H197" s="45">
        <f>Table5402945[[#This Row],[Yurtiçi İhraç Limiti Nominal Tutar (TL)]]/Table5402945[[#This Row],[Kurul karar tarihindeki TCMB Döviz Satış Kuru]]</f>
        <v>6407217.0893294206</v>
      </c>
      <c r="I197" s="44">
        <v>0</v>
      </c>
      <c r="J197" s="46">
        <f>Table5402945[[#This Row],[Yurtiçi İhraç Limiti Nominal Tutar (TL)]]-Table5402945[[#This Row],[Yurtiçi Satışı Gerçekleşen Nominal Tutar (TL)]]</f>
        <v>50000000</v>
      </c>
      <c r="K197" s="41"/>
      <c r="L197" s="16"/>
      <c r="M197" s="41"/>
      <c r="N197" s="15"/>
      <c r="O197" s="14"/>
      <c r="P197" s="65">
        <v>7.8037000000000001</v>
      </c>
    </row>
    <row r="198" spans="1:16" s="2" customFormat="1" ht="15" customHeight="1" x14ac:dyDescent="0.25">
      <c r="A198" s="22">
        <v>194</v>
      </c>
      <c r="B198" s="39" t="s">
        <v>181</v>
      </c>
      <c r="C198" s="21" t="s">
        <v>1</v>
      </c>
      <c r="D198" s="26" t="s">
        <v>23</v>
      </c>
      <c r="E198" s="19">
        <v>44154</v>
      </c>
      <c r="F198" s="26" t="s">
        <v>24</v>
      </c>
      <c r="G198" s="44">
        <v>100000000</v>
      </c>
      <c r="H198" s="45">
        <f>Table5402945[[#This Row],[Yurtiçi İhraç Limiti Nominal Tutar (TL)]]/Table5402945[[#This Row],[Kurul karar tarihindeki TCMB Döviz Satış Kuru]]</f>
        <v>13014563.296328591</v>
      </c>
      <c r="I198" s="44">
        <v>47109000</v>
      </c>
      <c r="J198" s="46">
        <f>Table5402945[[#This Row],[Yurtiçi İhraç Limiti Nominal Tutar (TL)]]-Table5402945[[#This Row],[Yurtiçi Satışı Gerçekleşen Nominal Tutar (TL)]]</f>
        <v>52891000</v>
      </c>
      <c r="K198" s="41"/>
      <c r="L198" s="16"/>
      <c r="M198" s="41"/>
      <c r="N198" s="15"/>
      <c r="O198" s="14"/>
      <c r="P198" s="65">
        <v>7.6837</v>
      </c>
    </row>
    <row r="199" spans="1:16" s="2" customFormat="1" ht="15" customHeight="1" x14ac:dyDescent="0.25">
      <c r="A199" s="22">
        <v>195</v>
      </c>
      <c r="B199" s="39" t="s">
        <v>44</v>
      </c>
      <c r="C199" s="21" t="s">
        <v>1</v>
      </c>
      <c r="D199" s="26" t="s">
        <v>23</v>
      </c>
      <c r="E199" s="19">
        <v>44154</v>
      </c>
      <c r="F199" s="26" t="s">
        <v>20</v>
      </c>
      <c r="G199" s="44">
        <v>95000000</v>
      </c>
      <c r="H199" s="45">
        <f>Table5402945[[#This Row],[Yurtiçi İhraç Limiti Nominal Tutar (TL)]]/Table5402945[[#This Row],[Kurul karar tarihindeki TCMB Döviz Satış Kuru]]</f>
        <v>12363835.131512161</v>
      </c>
      <c r="I199" s="44">
        <v>0</v>
      </c>
      <c r="J199" s="46">
        <f>Table5402945[[#This Row],[Yurtiçi İhraç Limiti Nominal Tutar (TL)]]-Table5402945[[#This Row],[Yurtiçi Satışı Gerçekleşen Nominal Tutar (TL)]]</f>
        <v>95000000</v>
      </c>
      <c r="K199" s="41"/>
      <c r="L199" s="16"/>
      <c r="M199" s="41"/>
      <c r="N199" s="15"/>
      <c r="O199" s="14"/>
      <c r="P199" s="65">
        <v>7.6837</v>
      </c>
    </row>
    <row r="200" spans="1:16" s="2" customFormat="1" ht="15" customHeight="1" x14ac:dyDescent="0.25">
      <c r="A200" s="22">
        <v>196</v>
      </c>
      <c r="B200" s="39" t="s">
        <v>111</v>
      </c>
      <c r="C200" s="21" t="s">
        <v>1</v>
      </c>
      <c r="D200" s="26" t="s">
        <v>23</v>
      </c>
      <c r="E200" s="19">
        <v>44154</v>
      </c>
      <c r="F200" s="18" t="s">
        <v>63</v>
      </c>
      <c r="G200" s="44">
        <v>250000000</v>
      </c>
      <c r="H200" s="45">
        <f>Table5402945[[#This Row],[Yurtiçi İhraç Limiti Nominal Tutar (TL)]]/Table5402945[[#This Row],[Kurul karar tarihindeki TCMB Döviz Satış Kuru]]</f>
        <v>32536408.240821481</v>
      </c>
      <c r="I200" s="44">
        <v>189000000</v>
      </c>
      <c r="J200" s="46">
        <f>Table5402945[[#This Row],[Yurtiçi İhraç Limiti Nominal Tutar (TL)]]-Table5402945[[#This Row],[Yurtiçi Satışı Gerçekleşen Nominal Tutar (TL)]]</f>
        <v>61000000</v>
      </c>
      <c r="K200" s="41"/>
      <c r="L200" s="16"/>
      <c r="M200" s="41"/>
      <c r="N200" s="15"/>
      <c r="O200" s="14"/>
      <c r="P200" s="65">
        <v>7.6837</v>
      </c>
    </row>
    <row r="201" spans="1:16" s="2" customFormat="1" ht="15" customHeight="1" x14ac:dyDescent="0.25">
      <c r="A201" s="22">
        <v>197</v>
      </c>
      <c r="B201" s="39" t="s">
        <v>137</v>
      </c>
      <c r="C201" s="21" t="s">
        <v>1</v>
      </c>
      <c r="D201" s="26" t="s">
        <v>23</v>
      </c>
      <c r="E201" s="19">
        <v>44154</v>
      </c>
      <c r="F201" s="26" t="s">
        <v>20</v>
      </c>
      <c r="G201" s="44">
        <v>125000000</v>
      </c>
      <c r="H201" s="45">
        <f>Table5402945[[#This Row],[Yurtiçi İhraç Limiti Nominal Tutar (TL)]]/Table5402945[[#This Row],[Kurul karar tarihindeki TCMB Döviz Satış Kuru]]</f>
        <v>16268204.12041074</v>
      </c>
      <c r="I201" s="44">
        <v>88340000</v>
      </c>
      <c r="J201" s="46">
        <f>Table5402945[[#This Row],[Yurtiçi İhraç Limiti Nominal Tutar (TL)]]-Table5402945[[#This Row],[Yurtiçi Satışı Gerçekleşen Nominal Tutar (TL)]]</f>
        <v>36660000</v>
      </c>
      <c r="K201" s="41"/>
      <c r="L201" s="16"/>
      <c r="M201" s="41"/>
      <c r="N201" s="15"/>
      <c r="O201" s="14"/>
      <c r="P201" s="65">
        <v>7.6837</v>
      </c>
    </row>
    <row r="202" spans="1:16" s="2" customFormat="1" ht="15" customHeight="1" x14ac:dyDescent="0.25">
      <c r="A202" s="22">
        <v>198</v>
      </c>
      <c r="B202" s="39" t="s">
        <v>75</v>
      </c>
      <c r="C202" s="21" t="s">
        <v>1</v>
      </c>
      <c r="D202" s="26" t="s">
        <v>23</v>
      </c>
      <c r="E202" s="19">
        <v>44161</v>
      </c>
      <c r="F202" s="26" t="s">
        <v>20</v>
      </c>
      <c r="G202" s="44">
        <v>15500000</v>
      </c>
      <c r="H202" s="45">
        <f>Table5402945[[#This Row],[Yurtiçi İhraç Limiti Nominal Tutar (TL)]]/Table5402945[[#This Row],[Kurul karar tarihindeki TCMB Döviz Satış Kuru]]</f>
        <v>1959842.2010924539</v>
      </c>
      <c r="I202" s="44">
        <v>15500000</v>
      </c>
      <c r="J202" s="46">
        <f>Table5402945[[#This Row],[Yurtiçi İhraç Limiti Nominal Tutar (TL)]]-Table5402945[[#This Row],[Yurtiçi Satışı Gerçekleşen Nominal Tutar (TL)]]</f>
        <v>0</v>
      </c>
      <c r="K202" s="41"/>
      <c r="L202" s="16"/>
      <c r="M202" s="41"/>
      <c r="N202" s="15"/>
      <c r="O202" s="14"/>
      <c r="P202" s="65">
        <v>7.9088000000000003</v>
      </c>
    </row>
    <row r="203" spans="1:16" s="2" customFormat="1" ht="15" customHeight="1" x14ac:dyDescent="0.25">
      <c r="A203" s="22">
        <v>199</v>
      </c>
      <c r="B203" s="39" t="s">
        <v>130</v>
      </c>
      <c r="C203" s="21" t="s">
        <v>30</v>
      </c>
      <c r="D203" s="26" t="s">
        <v>23</v>
      </c>
      <c r="E203" s="19">
        <v>44161</v>
      </c>
      <c r="F203" s="26" t="s">
        <v>20</v>
      </c>
      <c r="G203" s="44">
        <v>1200000000</v>
      </c>
      <c r="H203" s="45">
        <f>Table5402945[[#This Row],[Yurtiçi İhraç Limiti Nominal Tutar (TL)]]/Table5402945[[#This Row],[Kurul karar tarihindeki TCMB Döviz Satış Kuru]]</f>
        <v>151729718.79425448</v>
      </c>
      <c r="I203" s="44">
        <v>100000000</v>
      </c>
      <c r="J203" s="46">
        <f>Table5402945[[#This Row],[Yurtiçi İhraç Limiti Nominal Tutar (TL)]]-Table5402945[[#This Row],[Yurtiçi Satışı Gerçekleşen Nominal Tutar (TL)]]</f>
        <v>1100000000</v>
      </c>
      <c r="K203" s="41"/>
      <c r="L203" s="16"/>
      <c r="M203" s="41"/>
      <c r="N203" s="15"/>
      <c r="O203" s="14"/>
      <c r="P203" s="65">
        <v>7.9088000000000003</v>
      </c>
    </row>
    <row r="204" spans="1:16" s="2" customFormat="1" ht="15" customHeight="1" x14ac:dyDescent="0.25">
      <c r="A204" s="22">
        <v>200</v>
      </c>
      <c r="B204" s="39" t="s">
        <v>46</v>
      </c>
      <c r="C204" s="21" t="s">
        <v>30</v>
      </c>
      <c r="D204" s="26" t="s">
        <v>23</v>
      </c>
      <c r="E204" s="19">
        <v>44168</v>
      </c>
      <c r="F204" s="26" t="s">
        <v>51</v>
      </c>
      <c r="G204" s="44">
        <v>2250000000</v>
      </c>
      <c r="H204" s="45">
        <f>Table5402945[[#This Row],[Yurtiçi İhraç Limiti Nominal Tutar (TL)]]/Table5402945[[#This Row],[Kurul karar tarihindeki TCMB Döviz Satış Kuru]]</f>
        <v>286208563.36021572</v>
      </c>
      <c r="I204" s="44">
        <v>0</v>
      </c>
      <c r="J204" s="46">
        <f>Table5402945[[#This Row],[Yurtiçi İhraç Limiti Nominal Tutar (TL)]]-Table5402945[[#This Row],[Yurtiçi Satışı Gerçekleşen Nominal Tutar (TL)]]</f>
        <v>2250000000</v>
      </c>
      <c r="K204" s="41"/>
      <c r="L204" s="16"/>
      <c r="M204" s="41"/>
      <c r="N204" s="15"/>
      <c r="O204" s="14"/>
      <c r="P204" s="65">
        <v>7.8613999999999997</v>
      </c>
    </row>
    <row r="205" spans="1:16" s="2" customFormat="1" ht="15" customHeight="1" x14ac:dyDescent="0.25">
      <c r="A205" s="22">
        <v>201</v>
      </c>
      <c r="B205" s="21" t="s">
        <v>185</v>
      </c>
      <c r="C205" s="21" t="s">
        <v>1</v>
      </c>
      <c r="D205" s="26" t="s">
        <v>58</v>
      </c>
      <c r="E205" s="19">
        <v>44168</v>
      </c>
      <c r="F205" s="26" t="s">
        <v>20</v>
      </c>
      <c r="G205" s="44">
        <v>800000000</v>
      </c>
      <c r="H205" s="68">
        <f>Table5402945[[#This Row],[Yurtiçi İhraç Limiti Nominal Tutar (TL)]]/Table5402945[[#This Row],[Kurul karar tarihindeki TCMB Döviz Satış Kuru]]</f>
        <v>101763044.75029893</v>
      </c>
      <c r="I205" s="44">
        <v>500800000</v>
      </c>
      <c r="J205" s="46">
        <f>Table5402945[[#This Row],[Yurtiçi İhraç Limiti Nominal Tutar (TL)]]-Table5402945[[#This Row],[Yurtiçi Satışı Gerçekleşen Nominal Tutar (TL)]]</f>
        <v>299200000</v>
      </c>
      <c r="K205" s="41"/>
      <c r="L205" s="16"/>
      <c r="M205" s="15"/>
      <c r="N205" s="15"/>
      <c r="O205" s="14"/>
      <c r="P205" s="65">
        <v>7.8613999999999997</v>
      </c>
    </row>
    <row r="206" spans="1:16" s="2" customFormat="1" ht="15" customHeight="1" x14ac:dyDescent="0.25">
      <c r="A206" s="22">
        <v>202</v>
      </c>
      <c r="B206" s="39" t="s">
        <v>182</v>
      </c>
      <c r="C206" s="21" t="s">
        <v>1</v>
      </c>
      <c r="D206" s="26" t="s">
        <v>23</v>
      </c>
      <c r="E206" s="19">
        <v>44168</v>
      </c>
      <c r="F206" s="26" t="s">
        <v>20</v>
      </c>
      <c r="G206" s="44">
        <v>150000000</v>
      </c>
      <c r="H206" s="45">
        <f>Table5402945[[#This Row],[Yurtiçi İhraç Limiti Nominal Tutar (TL)]]/Table5402945[[#This Row],[Kurul karar tarihindeki TCMB Döviz Satış Kuru]]</f>
        <v>19080570.890681051</v>
      </c>
      <c r="I206" s="44">
        <v>0</v>
      </c>
      <c r="J206" s="46">
        <f>Table5402945[[#This Row],[Yurtiçi İhraç Limiti Nominal Tutar (TL)]]-Table5402945[[#This Row],[Yurtiçi Satışı Gerçekleşen Nominal Tutar (TL)]]</f>
        <v>150000000</v>
      </c>
      <c r="K206" s="41"/>
      <c r="L206" s="16"/>
      <c r="M206" s="41"/>
      <c r="N206" s="15"/>
      <c r="O206" s="14"/>
      <c r="P206" s="65">
        <v>7.8613999999999997</v>
      </c>
    </row>
    <row r="207" spans="1:16" s="2" customFormat="1" ht="15" customHeight="1" x14ac:dyDescent="0.25">
      <c r="A207" s="22">
        <v>203</v>
      </c>
      <c r="B207" s="39" t="s">
        <v>152</v>
      </c>
      <c r="C207" s="21" t="s">
        <v>1</v>
      </c>
      <c r="D207" s="26" t="s">
        <v>23</v>
      </c>
      <c r="E207" s="19">
        <v>44168</v>
      </c>
      <c r="F207" s="26" t="s">
        <v>20</v>
      </c>
      <c r="G207" s="44">
        <v>150000000</v>
      </c>
      <c r="H207" s="45">
        <f>Table5402945[[#This Row],[Yurtiçi İhraç Limiti Nominal Tutar (TL)]]/Table5402945[[#This Row],[Kurul karar tarihindeki TCMB Döviz Satış Kuru]]</f>
        <v>19080570.890681051</v>
      </c>
      <c r="I207" s="44">
        <v>140000000</v>
      </c>
      <c r="J207" s="46">
        <f>Table5402945[[#This Row],[Yurtiçi İhraç Limiti Nominal Tutar (TL)]]-Table5402945[[#This Row],[Yurtiçi Satışı Gerçekleşen Nominal Tutar (TL)]]</f>
        <v>10000000</v>
      </c>
      <c r="K207" s="41"/>
      <c r="L207" s="16"/>
      <c r="M207" s="41"/>
      <c r="N207" s="15"/>
      <c r="O207" s="14"/>
      <c r="P207" s="65">
        <v>7.8613999999999997</v>
      </c>
    </row>
    <row r="208" spans="1:16" s="2" customFormat="1" ht="15" customHeight="1" x14ac:dyDescent="0.25">
      <c r="A208" s="22">
        <v>204</v>
      </c>
      <c r="B208" s="39" t="s">
        <v>183</v>
      </c>
      <c r="C208" s="21" t="s">
        <v>1</v>
      </c>
      <c r="D208" s="26" t="s">
        <v>0</v>
      </c>
      <c r="E208" s="19">
        <v>44168</v>
      </c>
      <c r="F208" s="26" t="s">
        <v>24</v>
      </c>
      <c r="G208" s="44">
        <v>10000000000</v>
      </c>
      <c r="H208" s="45">
        <f>Table5402945[[#This Row],[Yurtiçi İhraç Limiti Nominal Tutar (TL)]]/Table5402945[[#This Row],[Kurul karar tarihindeki TCMB Döviz Satış Kuru]]</f>
        <v>1272038059.3787367</v>
      </c>
      <c r="I208" s="44">
        <v>250000000</v>
      </c>
      <c r="J208" s="46">
        <f>Table5402945[[#This Row],[Yurtiçi İhraç Limiti Nominal Tutar (TL)]]-Table5402945[[#This Row],[Yurtiçi Satışı Gerçekleşen Nominal Tutar (TL)]]</f>
        <v>9750000000</v>
      </c>
      <c r="K208" s="41"/>
      <c r="L208" s="16"/>
      <c r="M208" s="41"/>
      <c r="N208" s="15"/>
      <c r="O208" s="14"/>
      <c r="P208" s="65">
        <v>7.8613999999999997</v>
      </c>
    </row>
    <row r="209" spans="1:16" s="2" customFormat="1" ht="15" customHeight="1" x14ac:dyDescent="0.25">
      <c r="A209" s="22">
        <v>205</v>
      </c>
      <c r="B209" s="39" t="s">
        <v>184</v>
      </c>
      <c r="C209" s="21" t="s">
        <v>1</v>
      </c>
      <c r="D209" s="26" t="s">
        <v>23</v>
      </c>
      <c r="E209" s="19">
        <v>44168</v>
      </c>
      <c r="F209" s="26" t="s">
        <v>20</v>
      </c>
      <c r="G209" s="44">
        <v>700000000</v>
      </c>
      <c r="H209" s="45">
        <f>Table5402945[[#This Row],[Yurtiçi İhraç Limiti Nominal Tutar (TL)]]/Table5402945[[#This Row],[Kurul karar tarihindeki TCMB Döviz Satış Kuru]]</f>
        <v>89042664.15651156</v>
      </c>
      <c r="I209" s="44">
        <v>0</v>
      </c>
      <c r="J209" s="46">
        <f>Table5402945[[#This Row],[Yurtiçi İhraç Limiti Nominal Tutar (TL)]]-Table5402945[[#This Row],[Yurtiçi Satışı Gerçekleşen Nominal Tutar (TL)]]</f>
        <v>700000000</v>
      </c>
      <c r="K209" s="41"/>
      <c r="L209" s="16"/>
      <c r="M209" s="41"/>
      <c r="N209" s="15"/>
      <c r="O209" s="14"/>
      <c r="P209" s="65">
        <v>7.8613999999999997</v>
      </c>
    </row>
    <row r="210" spans="1:16" s="2" customFormat="1" ht="15" customHeight="1" x14ac:dyDescent="0.25">
      <c r="A210" s="22">
        <v>206</v>
      </c>
      <c r="B210" s="39" t="s">
        <v>186</v>
      </c>
      <c r="C210" s="21" t="s">
        <v>1</v>
      </c>
      <c r="D210" s="26" t="s">
        <v>23</v>
      </c>
      <c r="E210" s="19">
        <v>44175</v>
      </c>
      <c r="F210" s="26" t="s">
        <v>20</v>
      </c>
      <c r="G210" s="44">
        <v>76000000</v>
      </c>
      <c r="H210" s="45">
        <f>Table5402945[[#This Row],[Yurtiçi İhraç Limiti Nominal Tutar (TL)]]/Table5402945[[#This Row],[Kurul karar tarihindeki TCMB Döviz Satış Kuru]]</f>
        <v>9664292.9806714151</v>
      </c>
      <c r="I210" s="44">
        <v>44342700</v>
      </c>
      <c r="J210" s="46">
        <f>Table5402945[[#This Row],[Yurtiçi İhraç Limiti Nominal Tutar (TL)]]-Table5402945[[#This Row],[Yurtiçi Satışı Gerçekleşen Nominal Tutar (TL)]]</f>
        <v>31657300</v>
      </c>
      <c r="K210" s="41"/>
      <c r="L210" s="16"/>
      <c r="M210" s="41"/>
      <c r="N210" s="15"/>
      <c r="O210" s="14"/>
      <c r="P210" s="65">
        <v>7.8639999999999999</v>
      </c>
    </row>
    <row r="211" spans="1:16" s="2" customFormat="1" ht="15" customHeight="1" x14ac:dyDescent="0.25">
      <c r="A211" s="22">
        <v>207</v>
      </c>
      <c r="B211" s="39" t="s">
        <v>187</v>
      </c>
      <c r="C211" s="21" t="s">
        <v>1</v>
      </c>
      <c r="D211" s="26" t="s">
        <v>23</v>
      </c>
      <c r="E211" s="19">
        <v>44175</v>
      </c>
      <c r="F211" s="26" t="s">
        <v>24</v>
      </c>
      <c r="G211" s="44">
        <v>800000000</v>
      </c>
      <c r="H211" s="45">
        <f>Table5402945[[#This Row],[Yurtiçi İhraç Limiti Nominal Tutar (TL)]]/Table5402945[[#This Row],[Kurul karar tarihindeki TCMB Döviz Satış Kuru]]</f>
        <v>101729399.7965412</v>
      </c>
      <c r="I211" s="44">
        <v>261045000</v>
      </c>
      <c r="J211" s="46">
        <f>Table5402945[[#This Row],[Yurtiçi İhraç Limiti Nominal Tutar (TL)]]-Table5402945[[#This Row],[Yurtiçi Satışı Gerçekleşen Nominal Tutar (TL)]]</f>
        <v>538955000</v>
      </c>
      <c r="K211" s="41"/>
      <c r="L211" s="16"/>
      <c r="M211" s="41"/>
      <c r="N211" s="15"/>
      <c r="O211" s="14"/>
      <c r="P211" s="65">
        <v>7.8639999999999999</v>
      </c>
    </row>
    <row r="212" spans="1:16" s="2" customFormat="1" ht="15" customHeight="1" x14ac:dyDescent="0.25">
      <c r="A212" s="22">
        <v>208</v>
      </c>
      <c r="B212" s="39" t="s">
        <v>188</v>
      </c>
      <c r="C212" s="21" t="s">
        <v>1</v>
      </c>
      <c r="D212" s="26" t="s">
        <v>23</v>
      </c>
      <c r="E212" s="19">
        <v>44182</v>
      </c>
      <c r="F212" s="26" t="s">
        <v>20</v>
      </c>
      <c r="G212" s="44">
        <v>252274000</v>
      </c>
      <c r="H212" s="45">
        <f>Table5402945[[#This Row],[Yurtiçi İhraç Limiti Nominal Tutar (TL)]]/Table5402945[[#This Row],[Kurul karar tarihindeki TCMB Döviz Satış Kuru]]</f>
        <v>32488602.704443015</v>
      </c>
      <c r="I212" s="44">
        <v>17000000</v>
      </c>
      <c r="J212" s="46">
        <f>Table5402945[[#This Row],[Yurtiçi İhraç Limiti Nominal Tutar (TL)]]-Table5402945[[#This Row],[Yurtiçi Satışı Gerçekleşen Nominal Tutar (TL)]]</f>
        <v>235274000</v>
      </c>
      <c r="K212" s="41"/>
      <c r="L212" s="16"/>
      <c r="M212" s="41"/>
      <c r="N212" s="15"/>
      <c r="O212" s="14"/>
      <c r="P212" s="65">
        <v>7.7649999999999997</v>
      </c>
    </row>
    <row r="213" spans="1:16" s="2" customFormat="1" ht="15" customHeight="1" x14ac:dyDescent="0.25">
      <c r="A213" s="22">
        <v>209</v>
      </c>
      <c r="B213" s="39" t="s">
        <v>189</v>
      </c>
      <c r="C213" s="21" t="s">
        <v>1</v>
      </c>
      <c r="D213" s="26" t="s">
        <v>23</v>
      </c>
      <c r="E213" s="19">
        <v>44182</v>
      </c>
      <c r="F213" s="26" t="s">
        <v>20</v>
      </c>
      <c r="G213" s="44">
        <v>100000000</v>
      </c>
      <c r="H213" s="45">
        <f>Table5402945[[#This Row],[Yurtiçi İhraç Limiti Nominal Tutar (TL)]]/Table5402945[[#This Row],[Kurul karar tarihindeki TCMB Döviz Satış Kuru]]</f>
        <v>12878300.064391501</v>
      </c>
      <c r="I213" s="44">
        <v>50000000</v>
      </c>
      <c r="J213" s="46">
        <f>Table5402945[[#This Row],[Yurtiçi İhraç Limiti Nominal Tutar (TL)]]-Table5402945[[#This Row],[Yurtiçi Satışı Gerçekleşen Nominal Tutar (TL)]]</f>
        <v>50000000</v>
      </c>
      <c r="K213" s="41"/>
      <c r="L213" s="16"/>
      <c r="M213" s="41"/>
      <c r="N213" s="15"/>
      <c r="O213" s="14"/>
      <c r="P213" s="65">
        <v>7.7649999999999997</v>
      </c>
    </row>
    <row r="214" spans="1:16" s="2" customFormat="1" ht="15" customHeight="1" x14ac:dyDescent="0.25">
      <c r="A214" s="22">
        <v>210</v>
      </c>
      <c r="B214" s="39" t="s">
        <v>190</v>
      </c>
      <c r="C214" s="21" t="s">
        <v>22</v>
      </c>
      <c r="D214" s="26" t="s">
        <v>23</v>
      </c>
      <c r="E214" s="19">
        <v>44182</v>
      </c>
      <c r="F214" s="26" t="s">
        <v>20</v>
      </c>
      <c r="G214" s="44">
        <v>1500000000</v>
      </c>
      <c r="H214" s="45">
        <f>Table5402945[[#This Row],[Yurtiçi İhraç Limiti Nominal Tutar (TL)]]/Table5402945[[#This Row],[Kurul karar tarihindeki TCMB Döviz Satış Kuru]]</f>
        <v>193174500.96587253</v>
      </c>
      <c r="I214" s="44">
        <v>0</v>
      </c>
      <c r="J214" s="46">
        <f>Table5402945[[#This Row],[Yurtiçi İhraç Limiti Nominal Tutar (TL)]]-Table5402945[[#This Row],[Yurtiçi Satışı Gerçekleşen Nominal Tutar (TL)]]</f>
        <v>1500000000</v>
      </c>
      <c r="K214" s="41"/>
      <c r="L214" s="16"/>
      <c r="M214" s="41"/>
      <c r="N214" s="15"/>
      <c r="O214" s="14"/>
      <c r="P214" s="65">
        <v>7.7649999999999997</v>
      </c>
    </row>
    <row r="215" spans="1:16" s="2" customFormat="1" ht="15" customHeight="1" x14ac:dyDescent="0.25">
      <c r="A215" s="22">
        <v>211</v>
      </c>
      <c r="B215" s="39" t="s">
        <v>191</v>
      </c>
      <c r="C215" s="21" t="s">
        <v>22</v>
      </c>
      <c r="D215" s="26" t="s">
        <v>23</v>
      </c>
      <c r="E215" s="19">
        <v>44182</v>
      </c>
      <c r="F215" s="26" t="s">
        <v>24</v>
      </c>
      <c r="G215" s="44">
        <v>500000000</v>
      </c>
      <c r="H215" s="45">
        <f>Table5402945[[#This Row],[Yurtiçi İhraç Limiti Nominal Tutar (TL)]]/Table5402945[[#This Row],[Kurul karar tarihindeki TCMB Döviz Satış Kuru]]</f>
        <v>64391500.321957506</v>
      </c>
      <c r="I215" s="44">
        <v>0</v>
      </c>
      <c r="J215" s="46">
        <f>Table5402945[[#This Row],[Yurtiçi İhraç Limiti Nominal Tutar (TL)]]-Table5402945[[#This Row],[Yurtiçi Satışı Gerçekleşen Nominal Tutar (TL)]]</f>
        <v>500000000</v>
      </c>
      <c r="K215" s="41"/>
      <c r="L215" s="16"/>
      <c r="M215" s="41"/>
      <c r="N215" s="15"/>
      <c r="O215" s="14"/>
      <c r="P215" s="65">
        <v>7.7649999999999997</v>
      </c>
    </row>
    <row r="216" spans="1:16" s="2" customFormat="1" ht="15" customHeight="1" x14ac:dyDescent="0.25">
      <c r="A216" s="22">
        <v>212</v>
      </c>
      <c r="B216" s="39" t="s">
        <v>192</v>
      </c>
      <c r="C216" s="21" t="s">
        <v>22</v>
      </c>
      <c r="D216" s="26" t="s">
        <v>23</v>
      </c>
      <c r="E216" s="19">
        <v>44182</v>
      </c>
      <c r="F216" s="26" t="s">
        <v>20</v>
      </c>
      <c r="G216" s="44">
        <v>300000000</v>
      </c>
      <c r="H216" s="45">
        <f>Table5402945[[#This Row],[Yurtiçi İhraç Limiti Nominal Tutar (TL)]]/Table5402945[[#This Row],[Kurul karar tarihindeki TCMB Döviz Satış Kuru]]</f>
        <v>38634900.193174504</v>
      </c>
      <c r="I216" s="44">
        <v>0</v>
      </c>
      <c r="J216" s="46">
        <f>Table5402945[[#This Row],[Yurtiçi İhraç Limiti Nominal Tutar (TL)]]-Table5402945[[#This Row],[Yurtiçi Satışı Gerçekleşen Nominal Tutar (TL)]]</f>
        <v>300000000</v>
      </c>
      <c r="K216" s="41"/>
      <c r="L216" s="16"/>
      <c r="M216" s="41"/>
      <c r="N216" s="15"/>
      <c r="O216" s="14"/>
      <c r="P216" s="65">
        <v>7.7649999999999997</v>
      </c>
    </row>
    <row r="217" spans="1:16" s="2" customFormat="1" ht="15" customHeight="1" x14ac:dyDescent="0.25">
      <c r="A217" s="22">
        <v>213</v>
      </c>
      <c r="B217" s="39" t="s">
        <v>193</v>
      </c>
      <c r="C217" s="21" t="s">
        <v>1</v>
      </c>
      <c r="D217" s="26" t="s">
        <v>23</v>
      </c>
      <c r="E217" s="19">
        <v>44182</v>
      </c>
      <c r="F217" s="26" t="s">
        <v>20</v>
      </c>
      <c r="G217" s="44">
        <v>360000000</v>
      </c>
      <c r="H217" s="45">
        <f>Table5402945[[#This Row],[Yurtiçi İhraç Limiti Nominal Tutar (TL)]]/Table5402945[[#This Row],[Kurul karar tarihindeki TCMB Döviz Satış Kuru]]</f>
        <v>46361880.2318094</v>
      </c>
      <c r="I217" s="44">
        <v>0</v>
      </c>
      <c r="J217" s="46">
        <f>Table5402945[[#This Row],[Yurtiçi İhraç Limiti Nominal Tutar (TL)]]-Table5402945[[#This Row],[Yurtiçi Satışı Gerçekleşen Nominal Tutar (TL)]]</f>
        <v>360000000</v>
      </c>
      <c r="K217" s="41"/>
      <c r="L217" s="16"/>
      <c r="M217" s="41"/>
      <c r="N217" s="15"/>
      <c r="O217" s="14"/>
      <c r="P217" s="65">
        <v>7.7649999999999997</v>
      </c>
    </row>
    <row r="218" spans="1:16" s="2" customFormat="1" ht="15" customHeight="1" x14ac:dyDescent="0.25">
      <c r="A218" s="22">
        <v>214</v>
      </c>
      <c r="B218" s="39" t="s">
        <v>194</v>
      </c>
      <c r="C218" s="21" t="s">
        <v>22</v>
      </c>
      <c r="D218" s="26" t="s">
        <v>23</v>
      </c>
      <c r="E218" s="19">
        <v>44189</v>
      </c>
      <c r="F218" s="26" t="s">
        <v>20</v>
      </c>
      <c r="G218" s="44">
        <v>1500000000</v>
      </c>
      <c r="H218" s="45">
        <f>Table5402945[[#This Row],[Yurtiçi İhraç Limiti Nominal Tutar (TL)]]/Table5402945[[#This Row],[Kurul karar tarihindeki TCMB Döviz Satış Kuru]]</f>
        <v>196522855.60810724</v>
      </c>
      <c r="I218" s="44">
        <v>0</v>
      </c>
      <c r="J218" s="46">
        <f>Table5402945[[#This Row],[Yurtiçi İhraç Limiti Nominal Tutar (TL)]]-Table5402945[[#This Row],[Yurtiçi Satışı Gerçekleşen Nominal Tutar (TL)]]</f>
        <v>1500000000</v>
      </c>
      <c r="K218" s="41"/>
      <c r="L218" s="16"/>
      <c r="M218" s="41"/>
      <c r="N218" s="15"/>
      <c r="O218" s="14"/>
      <c r="P218" s="65">
        <v>7.6326999999999998</v>
      </c>
    </row>
    <row r="219" spans="1:16" s="2" customFormat="1" ht="15" customHeight="1" x14ac:dyDescent="0.25">
      <c r="A219" s="22">
        <v>215</v>
      </c>
      <c r="B219" s="39" t="s">
        <v>200</v>
      </c>
      <c r="C219" s="21" t="s">
        <v>1</v>
      </c>
      <c r="D219" s="26" t="s">
        <v>23</v>
      </c>
      <c r="E219" s="19">
        <v>44189</v>
      </c>
      <c r="F219" s="26" t="s">
        <v>24</v>
      </c>
      <c r="G219" s="44">
        <v>500000000</v>
      </c>
      <c r="H219" s="45">
        <f>Table5402945[[#This Row],[Yurtiçi İhraç Limiti Nominal Tutar (TL)]]/Table5402945[[#This Row],[Kurul karar tarihindeki TCMB Döviz Satış Kuru]]</f>
        <v>65507618.536035739</v>
      </c>
      <c r="I219" s="44">
        <v>0</v>
      </c>
      <c r="J219" s="46">
        <f>Table5402945[[#This Row],[Yurtiçi İhraç Limiti Nominal Tutar (TL)]]-Table5402945[[#This Row],[Yurtiçi Satışı Gerçekleşen Nominal Tutar (TL)]]</f>
        <v>500000000</v>
      </c>
      <c r="K219" s="41"/>
      <c r="L219" s="16"/>
      <c r="M219" s="41"/>
      <c r="N219" s="15"/>
      <c r="O219" s="14"/>
      <c r="P219" s="65">
        <v>7.6326999999999998</v>
      </c>
    </row>
    <row r="220" spans="1:16" s="2" customFormat="1" ht="15" customHeight="1" x14ac:dyDescent="0.25">
      <c r="A220" s="22">
        <v>216</v>
      </c>
      <c r="B220" s="39" t="s">
        <v>195</v>
      </c>
      <c r="C220" s="21" t="s">
        <v>1</v>
      </c>
      <c r="D220" s="26" t="s">
        <v>23</v>
      </c>
      <c r="E220" s="19">
        <v>44189</v>
      </c>
      <c r="F220" s="26" t="s">
        <v>20</v>
      </c>
      <c r="G220" s="44">
        <v>2500000000</v>
      </c>
      <c r="H220" s="45">
        <f>Table5402945[[#This Row],[Yurtiçi İhraç Limiti Nominal Tutar (TL)]]/Table5402945[[#This Row],[Kurul karar tarihindeki TCMB Döviz Satış Kuru]]</f>
        <v>327538092.6801787</v>
      </c>
      <c r="I220" s="44">
        <v>0</v>
      </c>
      <c r="J220" s="46">
        <f>Table5402945[[#This Row],[Yurtiçi İhraç Limiti Nominal Tutar (TL)]]-Table5402945[[#This Row],[Yurtiçi Satışı Gerçekleşen Nominal Tutar (TL)]]</f>
        <v>2500000000</v>
      </c>
      <c r="K220" s="41"/>
      <c r="L220" s="16"/>
      <c r="M220" s="41"/>
      <c r="N220" s="15"/>
      <c r="O220" s="14"/>
      <c r="P220" s="65">
        <v>7.6326999999999998</v>
      </c>
    </row>
    <row r="221" spans="1:16" s="2" customFormat="1" ht="15" customHeight="1" x14ac:dyDescent="0.25">
      <c r="A221" s="22">
        <v>217</v>
      </c>
      <c r="B221" s="39" t="s">
        <v>196</v>
      </c>
      <c r="C221" s="21" t="s">
        <v>1</v>
      </c>
      <c r="D221" s="26" t="s">
        <v>23</v>
      </c>
      <c r="E221" s="19">
        <v>44189</v>
      </c>
      <c r="F221" s="26" t="s">
        <v>20</v>
      </c>
      <c r="G221" s="44">
        <v>100000000</v>
      </c>
      <c r="H221" s="45">
        <f>Table5402945[[#This Row],[Yurtiçi İhraç Limiti Nominal Tutar (TL)]]/Table5402945[[#This Row],[Kurul karar tarihindeki TCMB Döviz Satış Kuru]]</f>
        <v>13101523.707207149</v>
      </c>
      <c r="I221" s="44">
        <v>0</v>
      </c>
      <c r="J221" s="46">
        <f>Table5402945[[#This Row],[Yurtiçi İhraç Limiti Nominal Tutar (TL)]]-Table5402945[[#This Row],[Yurtiçi Satışı Gerçekleşen Nominal Tutar (TL)]]</f>
        <v>100000000</v>
      </c>
      <c r="K221" s="41"/>
      <c r="L221" s="16"/>
      <c r="M221" s="41"/>
      <c r="N221" s="15"/>
      <c r="O221" s="14"/>
      <c r="P221" s="65">
        <v>7.6326999999999998</v>
      </c>
    </row>
    <row r="222" spans="1:16" s="2" customFormat="1" ht="15" customHeight="1" x14ac:dyDescent="0.25">
      <c r="A222" s="22">
        <v>218</v>
      </c>
      <c r="B222" s="39" t="s">
        <v>50</v>
      </c>
      <c r="C222" s="21" t="s">
        <v>30</v>
      </c>
      <c r="D222" s="26" t="s">
        <v>23</v>
      </c>
      <c r="E222" s="19">
        <v>44189</v>
      </c>
      <c r="F222" s="18" t="s">
        <v>63</v>
      </c>
      <c r="G222" s="44">
        <v>30000000000</v>
      </c>
      <c r="H222" s="46">
        <f>Table5402945[[#This Row],[Yurtiçi İhraç Limiti Nominal Tutar (TL)]]/Table5402945[[#This Row],[Kurul karar tarihindeki TCMB Döviz Satış Kuru]]</f>
        <v>3930457112.1621447</v>
      </c>
      <c r="I222" s="44">
        <v>0</v>
      </c>
      <c r="J222" s="46">
        <f>Table5402945[[#This Row],[Yurtiçi İhraç Limiti Nominal Tutar (TL)]]-Table5402945[[#This Row],[Yurtiçi Satışı Gerçekleşen Nominal Tutar (TL)]]</f>
        <v>30000000000</v>
      </c>
      <c r="K222" s="41"/>
      <c r="L222" s="16"/>
      <c r="M222" s="41"/>
      <c r="N222" s="15"/>
      <c r="O222" s="14"/>
      <c r="P222" s="65">
        <v>7.6326999999999998</v>
      </c>
    </row>
    <row r="223" spans="1:16" s="2" customFormat="1" ht="15" customHeight="1" x14ac:dyDescent="0.25">
      <c r="A223" s="22">
        <v>219</v>
      </c>
      <c r="B223" s="39" t="s">
        <v>50</v>
      </c>
      <c r="C223" s="21" t="s">
        <v>30</v>
      </c>
      <c r="D223" s="26" t="s">
        <v>23</v>
      </c>
      <c r="E223" s="19">
        <v>44189</v>
      </c>
      <c r="F223" s="26" t="s">
        <v>20</v>
      </c>
      <c r="G223" s="44">
        <v>7000000000</v>
      </c>
      <c r="H223" s="45">
        <f>Table5402945[[#This Row],[Yurtiçi İhraç Limiti Nominal Tutar (TL)]]/Table5402945[[#This Row],[Kurul karar tarihindeki TCMB Döviz Satış Kuru]]</f>
        <v>917106659.50450039</v>
      </c>
      <c r="I223" s="44">
        <v>0</v>
      </c>
      <c r="J223" s="46">
        <f>Table5402945[[#This Row],[Yurtiçi İhraç Limiti Nominal Tutar (TL)]]-Table5402945[[#This Row],[Yurtiçi Satışı Gerçekleşen Nominal Tutar (TL)]]</f>
        <v>7000000000</v>
      </c>
      <c r="K223" s="41"/>
      <c r="L223" s="16"/>
      <c r="M223" s="41"/>
      <c r="N223" s="15"/>
      <c r="O223" s="14"/>
      <c r="P223" s="65">
        <v>7.6326999999999998</v>
      </c>
    </row>
    <row r="224" spans="1:16" s="2" customFormat="1" ht="15" customHeight="1" x14ac:dyDescent="0.25">
      <c r="A224" s="13" t="s">
        <v>2</v>
      </c>
      <c r="B224" s="42"/>
      <c r="C224" s="42"/>
      <c r="D224" s="42"/>
      <c r="E224" s="42"/>
      <c r="F224" s="42"/>
      <c r="G224" s="42"/>
      <c r="H224" s="42"/>
      <c r="I224" s="42"/>
      <c r="J224" s="48"/>
      <c r="K224" s="42"/>
      <c r="L224" s="42"/>
      <c r="M224" s="42"/>
      <c r="N224" s="42"/>
      <c r="O224" s="42"/>
      <c r="P224" s="42"/>
    </row>
    <row r="225" spans="1:164" s="2" customFormat="1" ht="15" customHeight="1" x14ac:dyDescent="0.25">
      <c r="A225" s="13" t="s">
        <v>201</v>
      </c>
      <c r="B225" s="12"/>
      <c r="C225" s="12"/>
      <c r="D225" s="12"/>
      <c r="E225" s="12"/>
      <c r="F225" s="12"/>
      <c r="G225" s="12"/>
      <c r="H225" s="49"/>
      <c r="I225" s="12"/>
      <c r="J225" s="51"/>
      <c r="K225" s="12"/>
      <c r="L225" s="12"/>
      <c r="M225" s="12"/>
      <c r="N225" s="49"/>
      <c r="O225" s="12"/>
      <c r="P225" s="12"/>
    </row>
    <row r="226" spans="1:164" s="2" customFormat="1" ht="15" customHeight="1" x14ac:dyDescent="0.3">
      <c r="B226" s="54"/>
      <c r="C226" s="55"/>
      <c r="D226" s="56"/>
      <c r="E226" s="57"/>
      <c r="F226" s="56"/>
      <c r="G226" s="58"/>
      <c r="H226" s="59"/>
      <c r="J226" s="38"/>
      <c r="K226" s="60"/>
      <c r="L226" s="60"/>
      <c r="M226" s="43"/>
      <c r="N226" s="43"/>
      <c r="O226" s="38"/>
      <c r="P226"/>
    </row>
    <row r="227" spans="1:164" s="2" customFormat="1" ht="15" customHeight="1" x14ac:dyDescent="0.25">
      <c r="A227"/>
      <c r="B227" s="4"/>
      <c r="C227" s="3"/>
      <c r="D227" s="10"/>
      <c r="E227"/>
      <c r="F227"/>
      <c r="G227"/>
      <c r="H227"/>
      <c r="I227" s="11"/>
      <c r="J227"/>
      <c r="K227"/>
      <c r="L227"/>
      <c r="M227"/>
      <c r="N227"/>
      <c r="O227" s="11"/>
    </row>
    <row r="228" spans="1:164" s="2" customFormat="1" ht="15" customHeight="1" x14ac:dyDescent="0.25">
      <c r="A228" s="1"/>
      <c r="B228" s="1"/>
      <c r="C228" s="6"/>
      <c r="D228" s="5"/>
      <c r="E228"/>
      <c r="F228"/>
      <c r="G228"/>
      <c r="H228"/>
      <c r="I228"/>
      <c r="J228"/>
      <c r="K228"/>
      <c r="L228"/>
      <c r="M228"/>
      <c r="N228"/>
      <c r="O228"/>
    </row>
    <row r="229" spans="1:164" s="2" customFormat="1" ht="15" customHeight="1" x14ac:dyDescent="0.25">
      <c r="A229" s="1"/>
      <c r="B229" s="1"/>
      <c r="C229" s="8"/>
      <c r="D229" s="5"/>
      <c r="E229"/>
      <c r="F229"/>
      <c r="G229"/>
      <c r="H229"/>
      <c r="I229"/>
      <c r="J229"/>
      <c r="K229"/>
      <c r="L229"/>
      <c r="M229"/>
      <c r="N229"/>
      <c r="O229"/>
    </row>
    <row r="230" spans="1:164" s="2" customFormat="1" ht="15" customHeight="1" x14ac:dyDescent="0.25">
      <c r="A230" s="1"/>
      <c r="B230" s="1"/>
      <c r="C230" s="8"/>
      <c r="D230" s="5"/>
      <c r="E230"/>
      <c r="F230"/>
      <c r="G230"/>
      <c r="H230"/>
      <c r="I230"/>
      <c r="J230"/>
      <c r="K230"/>
      <c r="L230"/>
      <c r="M230"/>
      <c r="N230"/>
      <c r="O230"/>
    </row>
    <row r="231" spans="1:164" s="2" customFormat="1" ht="15" customHeight="1" x14ac:dyDescent="0.25">
      <c r="A231" s="1"/>
      <c r="B231" s="1"/>
      <c r="C231" s="8"/>
      <c r="D231" s="5"/>
      <c r="E231"/>
      <c r="F231"/>
      <c r="G231"/>
      <c r="H231"/>
      <c r="I231"/>
      <c r="J231"/>
      <c r="K231"/>
      <c r="L231"/>
      <c r="M231"/>
      <c r="N231"/>
      <c r="O231"/>
    </row>
    <row r="232" spans="1:164" s="2" customFormat="1" ht="15" customHeight="1" x14ac:dyDescent="0.25">
      <c r="A232" s="1"/>
      <c r="B232" s="1"/>
      <c r="C232" s="6"/>
      <c r="D232" s="5"/>
      <c r="E232"/>
      <c r="F232"/>
      <c r="G232"/>
      <c r="H232"/>
      <c r="I232"/>
      <c r="J232"/>
      <c r="K232"/>
      <c r="L232"/>
      <c r="M232"/>
      <c r="N232"/>
      <c r="O232"/>
    </row>
    <row r="233" spans="1:164" s="2" customFormat="1" ht="15" customHeight="1" x14ac:dyDescent="0.25">
      <c r="A233" s="1"/>
      <c r="B233" s="1"/>
      <c r="C233" s="8"/>
      <c r="D233" s="5"/>
      <c r="E233"/>
      <c r="F233"/>
      <c r="G233"/>
      <c r="H233"/>
      <c r="I233"/>
      <c r="J233"/>
      <c r="K233"/>
      <c r="L233"/>
      <c r="M233"/>
      <c r="N233"/>
      <c r="O233"/>
    </row>
    <row r="234" spans="1:164" s="2" customFormat="1" ht="15" customHeight="1" x14ac:dyDescent="0.25">
      <c r="A234" s="1"/>
      <c r="B234" s="1"/>
      <c r="C234" s="8"/>
      <c r="D234" s="5"/>
      <c r="E234"/>
      <c r="F234"/>
      <c r="G234"/>
      <c r="H234"/>
      <c r="I234"/>
      <c r="J234"/>
      <c r="K234"/>
      <c r="L234"/>
      <c r="M234"/>
      <c r="N234"/>
      <c r="O234"/>
    </row>
    <row r="235" spans="1:164" ht="15" customHeight="1" x14ac:dyDescent="0.25">
      <c r="A235" s="1"/>
      <c r="B235" s="1"/>
      <c r="C235" s="8"/>
      <c r="D235" s="5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</row>
    <row r="236" spans="1:164" ht="15" customHeight="1" x14ac:dyDescent="0.25">
      <c r="A236" s="1"/>
      <c r="B236" s="1"/>
      <c r="C236" s="6"/>
      <c r="D236" s="5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</row>
    <row r="237" spans="1:164" ht="15.75" customHeight="1" x14ac:dyDescent="0.25">
      <c r="A237" s="1"/>
      <c r="B237" s="1"/>
      <c r="C237" s="8"/>
      <c r="D237" s="5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</row>
    <row r="238" spans="1:164" ht="15.75" customHeight="1" x14ac:dyDescent="0.25">
      <c r="A238" s="1"/>
      <c r="B238" s="1"/>
      <c r="C238" s="6"/>
      <c r="D238" s="5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</row>
    <row r="239" spans="1:164" x14ac:dyDescent="0.25">
      <c r="A239" s="1"/>
      <c r="B239" s="1"/>
      <c r="C239" s="8"/>
      <c r="D239" s="5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</row>
    <row r="240" spans="1:164" x14ac:dyDescent="0.25">
      <c r="A240" s="1"/>
      <c r="B240" s="1"/>
      <c r="C240" s="6"/>
      <c r="D240" s="5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</row>
    <row r="241" spans="1:164" x14ac:dyDescent="0.25">
      <c r="A241" s="1"/>
      <c r="B241" s="1"/>
      <c r="C241" s="8"/>
      <c r="D241" s="5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</row>
    <row r="242" spans="1:164" x14ac:dyDescent="0.25">
      <c r="A242" s="1"/>
      <c r="B242" s="1"/>
      <c r="C242" s="6"/>
      <c r="D242" s="5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</row>
    <row r="243" spans="1:164" x14ac:dyDescent="0.25">
      <c r="A243" s="1"/>
      <c r="B243" s="1"/>
      <c r="D243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</row>
    <row r="244" spans="1:164" x14ac:dyDescent="0.25">
      <c r="A244" s="1"/>
      <c r="B244" s="1"/>
      <c r="C244" s="3"/>
      <c r="D244" s="10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</row>
    <row r="245" spans="1:164" x14ac:dyDescent="0.25">
      <c r="A245" s="1"/>
      <c r="B245" s="1"/>
      <c r="C245" s="6"/>
      <c r="D245" s="9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</row>
    <row r="246" spans="1:164" x14ac:dyDescent="0.25">
      <c r="A246" s="1"/>
      <c r="B246" s="1"/>
      <c r="C246" s="8"/>
      <c r="D246" s="5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</row>
    <row r="247" spans="1:164" x14ac:dyDescent="0.25">
      <c r="A247" s="1"/>
      <c r="B247" s="1"/>
      <c r="C247" s="7"/>
      <c r="D247" s="5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</row>
    <row r="248" spans="1:164" x14ac:dyDescent="0.25">
      <c r="A248" s="1"/>
      <c r="B248" s="1"/>
      <c r="C248" s="7"/>
      <c r="D248" s="5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</row>
    <row r="249" spans="1:164" x14ac:dyDescent="0.25">
      <c r="A249" s="1"/>
      <c r="B249" s="1"/>
      <c r="C249" s="7"/>
      <c r="D249" s="5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</row>
    <row r="250" spans="1:164" x14ac:dyDescent="0.25">
      <c r="A250" s="1"/>
      <c r="B250" s="1"/>
      <c r="C250" s="6"/>
      <c r="D250" s="5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</row>
    <row r="251" spans="1:164" x14ac:dyDescent="0.25">
      <c r="A251" s="1"/>
      <c r="B251" s="1"/>
      <c r="C251" s="6"/>
      <c r="D251" s="5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</row>
    <row r="252" spans="1:164" x14ac:dyDescent="0.25">
      <c r="A252" s="1"/>
      <c r="B252" s="1"/>
      <c r="C252" s="6"/>
      <c r="D252" s="5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</row>
    <row r="253" spans="1:164" x14ac:dyDescent="0.25">
      <c r="A253" s="1"/>
      <c r="B253" s="1"/>
      <c r="C253" s="6"/>
      <c r="D253" s="5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</row>
    <row r="254" spans="1:164" x14ac:dyDescent="0.25">
      <c r="A254" s="1"/>
      <c r="B254" s="1"/>
      <c r="C254" s="8"/>
      <c r="D254" s="5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</row>
    <row r="255" spans="1:164" hidden="1" x14ac:dyDescent="0.25">
      <c r="A255" s="1"/>
      <c r="B255" s="1"/>
      <c r="C255" s="7"/>
      <c r="D255" s="5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</row>
    <row r="256" spans="1:164" x14ac:dyDescent="0.25">
      <c r="A256" s="1"/>
      <c r="B256" s="1"/>
      <c r="C256" s="7"/>
      <c r="D256" s="5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</row>
    <row r="257" spans="1:164" x14ac:dyDescent="0.25">
      <c r="A257" s="1"/>
      <c r="B257" s="1"/>
      <c r="C257" s="7"/>
      <c r="D257" s="5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</row>
    <row r="258" spans="1:164" x14ac:dyDescent="0.25">
      <c r="A258" s="1"/>
      <c r="B258" s="1"/>
      <c r="C258" s="6"/>
      <c r="D258" s="5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</row>
    <row r="259" spans="1:164" x14ac:dyDescent="0.25">
      <c r="A259" s="1"/>
      <c r="B259" s="1"/>
      <c r="C259" s="6"/>
      <c r="D259" s="5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</row>
    <row r="260" spans="1:164" x14ac:dyDescent="0.25">
      <c r="A260" s="1"/>
      <c r="B260" s="1"/>
      <c r="C260" s="6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</row>
    <row r="261" spans="1:164" x14ac:dyDescent="0.25">
      <c r="A261" s="1"/>
      <c r="B261" s="1"/>
      <c r="C261" s="6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</row>
    <row r="262" spans="1:164" x14ac:dyDescent="0.25">
      <c r="A262" s="1"/>
      <c r="B262" s="1"/>
      <c r="C262" s="8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</row>
    <row r="263" spans="1:164" x14ac:dyDescent="0.25">
      <c r="A263" s="1"/>
      <c r="B263" s="1"/>
      <c r="C263" s="7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</row>
    <row r="264" spans="1:164" x14ac:dyDescent="0.25">
      <c r="A264" s="1"/>
      <c r="B264" s="1"/>
      <c r="C264" s="7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</row>
    <row r="265" spans="1:164" x14ac:dyDescent="0.25">
      <c r="A265" s="1"/>
      <c r="B265" s="1"/>
      <c r="C265" s="7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</row>
    <row r="266" spans="1:164" x14ac:dyDescent="0.25">
      <c r="A266" s="1"/>
      <c r="B266" s="1"/>
      <c r="C266" s="6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</row>
    <row r="267" spans="1:164" x14ac:dyDescent="0.25">
      <c r="A267" s="1"/>
      <c r="B267" s="1"/>
      <c r="C267" s="6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</row>
    <row r="268" spans="1:164" x14ac:dyDescent="0.25">
      <c r="A268" s="1"/>
      <c r="B268" s="1"/>
      <c r="C268" s="6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</row>
    <row r="269" spans="1:164" x14ac:dyDescent="0.25">
      <c r="A269" s="1"/>
      <c r="B269" s="1"/>
      <c r="C269" s="6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</row>
    <row r="270" spans="1:164" x14ac:dyDescent="0.25">
      <c r="A270" s="1"/>
      <c r="B270" s="1"/>
      <c r="C270" s="6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</row>
    <row r="271" spans="1:164" x14ac:dyDescent="0.25">
      <c r="A271" s="1"/>
      <c r="B271" s="1"/>
      <c r="C271" s="6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</row>
    <row r="272" spans="1:164" x14ac:dyDescent="0.25">
      <c r="A272" s="1"/>
      <c r="B272" s="1"/>
      <c r="D27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</row>
    <row r="273" spans="1:164" x14ac:dyDescent="0.25">
      <c r="A273" s="1"/>
      <c r="B273" s="1"/>
      <c r="D27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</row>
    <row r="274" spans="1:164" x14ac:dyDescent="0.25">
      <c r="A274" s="1"/>
      <c r="B274" s="1"/>
      <c r="D27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</row>
    <row r="275" spans="1:164" x14ac:dyDescent="0.25">
      <c r="A275" s="1"/>
      <c r="B275" s="1"/>
      <c r="D27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</row>
    <row r="276" spans="1:164" x14ac:dyDescent="0.25">
      <c r="A276" s="1"/>
      <c r="B276" s="1"/>
      <c r="D276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</row>
    <row r="277" spans="1:164" x14ac:dyDescent="0.25">
      <c r="A277" s="1"/>
      <c r="B277" s="1"/>
      <c r="D277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</row>
    <row r="278" spans="1:164" x14ac:dyDescent="0.25">
      <c r="A278" s="1"/>
      <c r="B278" s="1"/>
      <c r="D278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</row>
    <row r="279" spans="1:164" x14ac:dyDescent="0.25">
      <c r="A279" s="1"/>
      <c r="B279" s="1"/>
      <c r="D279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</row>
    <row r="280" spans="1:164" x14ac:dyDescent="0.25">
      <c r="A280" s="1"/>
      <c r="B280" s="1"/>
      <c r="D280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</row>
    <row r="281" spans="1:164" x14ac:dyDescent="0.25">
      <c r="A281" s="1"/>
      <c r="B281" s="1"/>
      <c r="D28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</row>
    <row r="282" spans="1:164" x14ac:dyDescent="0.25">
      <c r="A282" s="1"/>
      <c r="B282" s="1"/>
      <c r="D28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</row>
    <row r="283" spans="1:164" x14ac:dyDescent="0.25">
      <c r="A283" s="1"/>
      <c r="B283" s="1"/>
      <c r="D28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</row>
    <row r="284" spans="1:164" x14ac:dyDescent="0.25">
      <c r="A284" s="1"/>
      <c r="B284" s="1"/>
      <c r="D28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</row>
    <row r="285" spans="1:164" x14ac:dyDescent="0.25">
      <c r="A285" s="1"/>
      <c r="B285" s="1"/>
      <c r="D28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</row>
    <row r="286" spans="1:164" x14ac:dyDescent="0.25">
      <c r="A286" s="1"/>
      <c r="B286" s="1"/>
      <c r="D286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</row>
    <row r="287" spans="1:164" x14ac:dyDescent="0.25">
      <c r="A287" s="1"/>
      <c r="B287" s="1"/>
      <c r="D287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</row>
    <row r="288" spans="1:164" x14ac:dyDescent="0.25">
      <c r="A288" s="1"/>
      <c r="B288" s="1"/>
      <c r="D288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</row>
    <row r="289" spans="1:164" x14ac:dyDescent="0.25">
      <c r="A289" s="1"/>
      <c r="B289" s="1"/>
      <c r="D289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</row>
    <row r="290" spans="1:164" x14ac:dyDescent="0.25">
      <c r="A290" s="1"/>
      <c r="B290" s="1"/>
      <c r="D290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</row>
    <row r="291" spans="1:164" x14ac:dyDescent="0.25">
      <c r="A291" s="1"/>
      <c r="B291" s="1"/>
      <c r="D29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</row>
    <row r="292" spans="1:164" x14ac:dyDescent="0.25">
      <c r="A292" s="1"/>
      <c r="B292" s="1"/>
      <c r="C292" s="1"/>
      <c r="D29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</row>
    <row r="293" spans="1:164" hidden="1" x14ac:dyDescent="0.25">
      <c r="A293" s="1"/>
      <c r="B293" s="1"/>
      <c r="C293" s="1"/>
      <c r="D29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</row>
    <row r="294" spans="1:164" hidden="1" x14ac:dyDescent="0.25">
      <c r="A294" s="1"/>
      <c r="B294" s="1"/>
      <c r="C294" s="1"/>
      <c r="D29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</row>
    <row r="295" spans="1:164" hidden="1" x14ac:dyDescent="0.25">
      <c r="A295" s="1"/>
      <c r="B295" s="1"/>
      <c r="C295" s="1"/>
      <c r="D29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</row>
    <row r="296" spans="1:164" hidden="1" x14ac:dyDescent="0.25">
      <c r="A296" s="1"/>
      <c r="B296" s="1"/>
      <c r="C296" s="1"/>
      <c r="D296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</row>
    <row r="297" spans="1:164" hidden="1" x14ac:dyDescent="0.25">
      <c r="A297" s="1"/>
      <c r="B297" s="1"/>
      <c r="C297" s="1"/>
      <c r="D297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</row>
    <row r="298" spans="1:164" x14ac:dyDescent="0.25">
      <c r="A298" s="1"/>
      <c r="B298" s="1"/>
      <c r="C298" s="1"/>
      <c r="D298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</row>
    <row r="299" spans="1:164" x14ac:dyDescent="0.25">
      <c r="A299" s="1"/>
      <c r="B299" s="1"/>
      <c r="C299" s="1"/>
      <c r="D299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</row>
    <row r="300" spans="1:164" x14ac:dyDescent="0.25">
      <c r="A300" s="1"/>
      <c r="B300" s="1"/>
      <c r="C300" s="1"/>
      <c r="D300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</row>
    <row r="301" spans="1:164" x14ac:dyDescent="0.25">
      <c r="A301" s="1"/>
      <c r="B301" s="1"/>
      <c r="C301" s="1"/>
      <c r="D30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</row>
    <row r="302" spans="1:164" hidden="1" x14ac:dyDescent="0.25">
      <c r="A302" s="1"/>
      <c r="B302" s="1"/>
      <c r="C302" s="1"/>
      <c r="D30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</row>
    <row r="303" spans="1:164" hidden="1" x14ac:dyDescent="0.25">
      <c r="A303" s="1"/>
      <c r="B303" s="1"/>
      <c r="C303" s="1"/>
      <c r="D30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</row>
    <row r="304" spans="1:164" x14ac:dyDescent="0.25">
      <c r="A304" s="1"/>
      <c r="B304" s="1"/>
      <c r="C304" s="1"/>
      <c r="D30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</row>
    <row r="305" spans="1:164" x14ac:dyDescent="0.25">
      <c r="A305" s="1"/>
      <c r="B305" s="1"/>
      <c r="C305" s="1"/>
      <c r="D30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</row>
    <row r="306" spans="1:164" x14ac:dyDescent="0.25">
      <c r="A306" s="1"/>
      <c r="B306" s="1"/>
      <c r="C306" s="1"/>
      <c r="D306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</row>
    <row r="307" spans="1:164" x14ac:dyDescent="0.25">
      <c r="A307" s="1"/>
      <c r="B307" s="1"/>
      <c r="C307" s="1"/>
      <c r="D307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</row>
    <row r="308" spans="1:164" x14ac:dyDescent="0.25">
      <c r="A308" s="1"/>
      <c r="B308" s="1"/>
      <c r="C308" s="1"/>
      <c r="D308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</row>
    <row r="309" spans="1:164" x14ac:dyDescent="0.25">
      <c r="A309" s="1"/>
      <c r="B309" s="1"/>
      <c r="C309" s="1"/>
      <c r="D309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</row>
    <row r="310" spans="1:164" x14ac:dyDescent="0.25">
      <c r="A310" s="1"/>
      <c r="B310" s="1"/>
      <c r="C310" s="1"/>
      <c r="D310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</row>
    <row r="311" spans="1:164" x14ac:dyDescent="0.25">
      <c r="A311" s="1"/>
      <c r="B311" s="1"/>
      <c r="C311" s="1"/>
      <c r="D31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</row>
    <row r="312" spans="1:164" x14ac:dyDescent="0.25">
      <c r="A312" s="1"/>
      <c r="B312" s="1"/>
      <c r="C312" s="1"/>
      <c r="D31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</row>
    <row r="313" spans="1:164" x14ac:dyDescent="0.25">
      <c r="A313" s="1"/>
      <c r="B313" s="1"/>
      <c r="C313" s="1"/>
      <c r="D31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</row>
    <row r="314" spans="1:164" x14ac:dyDescent="0.25">
      <c r="A314" s="1"/>
      <c r="B314" s="1"/>
      <c r="C314" s="1"/>
      <c r="D31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</row>
    <row r="315" spans="1:164" x14ac:dyDescent="0.25">
      <c r="A315" s="1"/>
      <c r="B315" s="1"/>
      <c r="C315" s="1"/>
      <c r="D31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</row>
    <row r="316" spans="1:164" x14ac:dyDescent="0.25">
      <c r="A316" s="1"/>
      <c r="B316" s="1"/>
      <c r="C316" s="1"/>
      <c r="D316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</row>
    <row r="317" spans="1:164" x14ac:dyDescent="0.25">
      <c r="A317" s="1"/>
      <c r="B317" s="1"/>
      <c r="C317" s="1"/>
      <c r="D317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</row>
    <row r="318" spans="1:164" x14ac:dyDescent="0.25">
      <c r="A318" s="1"/>
      <c r="B318" s="1"/>
      <c r="C318" s="1"/>
      <c r="D318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</row>
    <row r="319" spans="1:164" x14ac:dyDescent="0.25">
      <c r="A319" s="1"/>
      <c r="B319" s="1"/>
      <c r="C319" s="1"/>
      <c r="D319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</row>
    <row r="320" spans="1:164" x14ac:dyDescent="0.25">
      <c r="A320" s="1"/>
      <c r="B320" s="1"/>
      <c r="C320" s="1"/>
      <c r="D320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</row>
    <row r="321" spans="1:164" x14ac:dyDescent="0.25">
      <c r="A321" s="1"/>
      <c r="B321" s="1"/>
      <c r="C321" s="1"/>
      <c r="D32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</row>
    <row r="322" spans="1:164" x14ac:dyDescent="0.25">
      <c r="A322" s="1"/>
      <c r="B322" s="1"/>
      <c r="C322" s="1"/>
      <c r="D32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</row>
    <row r="323" spans="1:164" x14ac:dyDescent="0.25">
      <c r="A323" s="1"/>
      <c r="B323" s="1"/>
      <c r="C323" s="1"/>
      <c r="D32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</row>
    <row r="324" spans="1:164" x14ac:dyDescent="0.25">
      <c r="A324" s="1"/>
      <c r="B324" s="1"/>
      <c r="C324" s="1"/>
      <c r="D32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</row>
    <row r="325" spans="1:164" x14ac:dyDescent="0.25">
      <c r="A325" s="1"/>
      <c r="B325" s="1"/>
      <c r="C325" s="1"/>
      <c r="D32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</row>
    <row r="326" spans="1:164" x14ac:dyDescent="0.25">
      <c r="A326" s="1"/>
      <c r="B326" s="1"/>
      <c r="C326" s="1"/>
      <c r="D326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</row>
    <row r="327" spans="1:164" x14ac:dyDescent="0.25">
      <c r="A327" s="1"/>
      <c r="B327" s="1"/>
      <c r="C327" s="1"/>
      <c r="D327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</row>
    <row r="328" spans="1:164" x14ac:dyDescent="0.25">
      <c r="A328" s="1"/>
      <c r="B328" s="1"/>
      <c r="C328" s="1"/>
      <c r="D328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</row>
    <row r="329" spans="1:164" x14ac:dyDescent="0.25">
      <c r="A329" s="1"/>
      <c r="B329" s="1"/>
      <c r="C329" s="1"/>
      <c r="D329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</row>
    <row r="330" spans="1:164" x14ac:dyDescent="0.25">
      <c r="A330" s="1"/>
      <c r="B330" s="1"/>
      <c r="C330" s="1"/>
      <c r="D330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</row>
    <row r="331" spans="1:164" x14ac:dyDescent="0.25">
      <c r="A331" s="1"/>
      <c r="B331" s="1"/>
      <c r="C331" s="1"/>
      <c r="D33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</row>
    <row r="332" spans="1:164" x14ac:dyDescent="0.25">
      <c r="A332" s="1"/>
      <c r="B332" s="1"/>
      <c r="C332" s="1"/>
      <c r="D33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</row>
    <row r="333" spans="1:164" x14ac:dyDescent="0.25">
      <c r="A333" s="1"/>
      <c r="B333" s="1"/>
      <c r="C333" s="1"/>
      <c r="D33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</row>
    <row r="334" spans="1:164" x14ac:dyDescent="0.25">
      <c r="A334" s="1"/>
      <c r="B334" s="1"/>
      <c r="C334" s="1"/>
      <c r="D33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</row>
    <row r="335" spans="1:164" x14ac:dyDescent="0.25">
      <c r="A335" s="1"/>
      <c r="B335" s="1"/>
      <c r="C335" s="1"/>
      <c r="D33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</row>
    <row r="336" spans="1:164" x14ac:dyDescent="0.25">
      <c r="A336" s="1"/>
      <c r="B336" s="1"/>
      <c r="C336" s="1"/>
      <c r="D336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</row>
    <row r="337" spans="1:164" x14ac:dyDescent="0.25">
      <c r="A337" s="1"/>
      <c r="B337" s="1"/>
      <c r="C337" s="1"/>
      <c r="D337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</row>
    <row r="338" spans="1:164" x14ac:dyDescent="0.25">
      <c r="A338" s="1"/>
      <c r="B338" s="1"/>
      <c r="C338" s="1"/>
      <c r="D338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</row>
    <row r="339" spans="1:164" x14ac:dyDescent="0.25">
      <c r="A339" s="1"/>
      <c r="B339" s="1"/>
      <c r="C339" s="1"/>
      <c r="D339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</row>
    <row r="340" spans="1:164" x14ac:dyDescent="0.25">
      <c r="A340" s="1"/>
      <c r="B340" s="1"/>
      <c r="C340" s="1"/>
      <c r="D340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</row>
    <row r="341" spans="1:164" x14ac:dyDescent="0.25">
      <c r="A341" s="1"/>
      <c r="B341" s="1"/>
      <c r="C341" s="1"/>
      <c r="D34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</row>
    <row r="342" spans="1:164" x14ac:dyDescent="0.25">
      <c r="A342" s="1"/>
      <c r="B342" s="1"/>
      <c r="C342" s="1"/>
      <c r="D34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</row>
    <row r="343" spans="1:164" x14ac:dyDescent="0.25">
      <c r="A343" s="1"/>
      <c r="B343" s="1"/>
      <c r="C343" s="1"/>
      <c r="D34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</row>
    <row r="344" spans="1:164" x14ac:dyDescent="0.25">
      <c r="A344" s="1"/>
      <c r="B344" s="1"/>
      <c r="C344" s="1"/>
      <c r="D34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</row>
    <row r="345" spans="1:164" x14ac:dyDescent="0.25">
      <c r="A345" s="1"/>
      <c r="B345" s="1"/>
      <c r="C345" s="1"/>
      <c r="D34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</row>
    <row r="346" spans="1:164" x14ac:dyDescent="0.25">
      <c r="A346" s="1"/>
      <c r="B346" s="1"/>
      <c r="C346" s="1"/>
      <c r="D346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</row>
    <row r="347" spans="1:164" x14ac:dyDescent="0.25">
      <c r="A347" s="1"/>
      <c r="B347" s="1"/>
      <c r="C347" s="1"/>
      <c r="D347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</row>
    <row r="348" spans="1:164" x14ac:dyDescent="0.25">
      <c r="A348" s="1"/>
      <c r="B348" s="1"/>
      <c r="C348" s="1"/>
      <c r="D34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</row>
    <row r="349" spans="1:164" x14ac:dyDescent="0.25">
      <c r="A349" s="1"/>
      <c r="B349" s="1"/>
      <c r="C349" s="1"/>
      <c r="D349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</row>
    <row r="350" spans="1:164" x14ac:dyDescent="0.25">
      <c r="A350" s="1"/>
      <c r="B350" s="1"/>
      <c r="C350" s="1"/>
      <c r="D350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</row>
    <row r="351" spans="1:164" x14ac:dyDescent="0.25">
      <c r="A351" s="1"/>
      <c r="B351" s="1"/>
      <c r="C351" s="1"/>
      <c r="D35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</row>
    <row r="352" spans="1:164" x14ac:dyDescent="0.25">
      <c r="A352" s="1"/>
      <c r="B352" s="1"/>
      <c r="C352" s="1"/>
      <c r="D35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</row>
    <row r="353" spans="1:164" x14ac:dyDescent="0.25">
      <c r="A353" s="1"/>
      <c r="B353" s="1"/>
      <c r="C353" s="1"/>
      <c r="D35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</row>
    <row r="354" spans="1:164" x14ac:dyDescent="0.25">
      <c r="A354" s="1"/>
      <c r="B354" s="1"/>
      <c r="C354" s="1"/>
      <c r="D35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</row>
    <row r="355" spans="1:164" x14ac:dyDescent="0.25">
      <c r="A355" s="1"/>
      <c r="B355" s="1"/>
      <c r="C355" s="1"/>
      <c r="D35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</row>
    <row r="356" spans="1:164" x14ac:dyDescent="0.25">
      <c r="A356" s="1"/>
      <c r="B356" s="1"/>
      <c r="C356" s="1"/>
      <c r="D356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</row>
    <row r="357" spans="1:164" x14ac:dyDescent="0.25">
      <c r="A357" s="1"/>
      <c r="B357" s="1"/>
      <c r="C357" s="1"/>
      <c r="D357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</row>
    <row r="358" spans="1:164" x14ac:dyDescent="0.25">
      <c r="A358" s="1"/>
      <c r="B358" s="1"/>
      <c r="C358" s="1"/>
      <c r="D35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</row>
    <row r="359" spans="1:164" x14ac:dyDescent="0.25">
      <c r="A359" s="1"/>
      <c r="B359" s="1"/>
      <c r="C359" s="1"/>
      <c r="D359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</row>
    <row r="360" spans="1:164" x14ac:dyDescent="0.25">
      <c r="A360" s="1"/>
      <c r="B360" s="1"/>
      <c r="C360" s="1"/>
      <c r="D360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</row>
    <row r="361" spans="1:164" x14ac:dyDescent="0.25">
      <c r="A361" s="1"/>
      <c r="B361" s="1"/>
      <c r="C361" s="1"/>
      <c r="D36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</row>
    <row r="362" spans="1:164" x14ac:dyDescent="0.25">
      <c r="A362" s="1"/>
      <c r="B362" s="1"/>
      <c r="C362" s="1"/>
      <c r="D36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</row>
    <row r="363" spans="1:164" x14ac:dyDescent="0.25">
      <c r="A363" s="1"/>
      <c r="B363" s="1"/>
      <c r="C363" s="1"/>
      <c r="D36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</row>
    <row r="364" spans="1:164" x14ac:dyDescent="0.25">
      <c r="A364" s="1"/>
      <c r="B364" s="1"/>
      <c r="C364" s="1"/>
      <c r="D36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</row>
    <row r="365" spans="1:164" x14ac:dyDescent="0.25">
      <c r="A365" s="1"/>
      <c r="B365" s="1"/>
      <c r="C365" s="1"/>
      <c r="D36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</row>
    <row r="366" spans="1:164" x14ac:dyDescent="0.25">
      <c r="A366" s="1"/>
      <c r="B366" s="1"/>
      <c r="C366" s="1"/>
      <c r="D366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</row>
    <row r="367" spans="1:164" x14ac:dyDescent="0.25">
      <c r="A367" s="1"/>
      <c r="B367" s="1"/>
      <c r="C367" s="1"/>
      <c r="D367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</row>
    <row r="368" spans="1:164" x14ac:dyDescent="0.25">
      <c r="A368" s="1"/>
      <c r="B368" s="1"/>
      <c r="C368" s="1"/>
      <c r="D36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</row>
    <row r="369" spans="1:164" x14ac:dyDescent="0.25">
      <c r="A369" s="1"/>
      <c r="B369" s="1"/>
      <c r="C369" s="1"/>
      <c r="D369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</row>
    <row r="370" spans="1:164" x14ac:dyDescent="0.25">
      <c r="A370" s="1"/>
      <c r="B370" s="1"/>
      <c r="C370" s="1"/>
      <c r="D370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</row>
    <row r="371" spans="1:164" x14ac:dyDescent="0.25">
      <c r="A371" s="1"/>
      <c r="B371" s="1"/>
      <c r="C371" s="1"/>
      <c r="D37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</row>
    <row r="372" spans="1:164" x14ac:dyDescent="0.25">
      <c r="A372" s="1"/>
      <c r="B372" s="1"/>
      <c r="C372" s="1"/>
      <c r="D37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</row>
    <row r="373" spans="1:164" x14ac:dyDescent="0.25">
      <c r="A373" s="1"/>
      <c r="B373" s="1"/>
      <c r="C373" s="1"/>
      <c r="D37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</row>
    <row r="374" spans="1:164" x14ac:dyDescent="0.25">
      <c r="A374" s="1"/>
      <c r="B374" s="1"/>
      <c r="C374" s="1"/>
      <c r="D37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</row>
    <row r="375" spans="1:164" x14ac:dyDescent="0.25">
      <c r="A375" s="1"/>
      <c r="B375" s="1"/>
      <c r="C375" s="1"/>
      <c r="D37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</row>
    <row r="376" spans="1:164" x14ac:dyDescent="0.25">
      <c r="A376" s="1"/>
      <c r="B376" s="1"/>
      <c r="C376" s="1"/>
      <c r="D376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</row>
    <row r="377" spans="1:164" x14ac:dyDescent="0.25">
      <c r="A377" s="1"/>
      <c r="B377" s="1"/>
      <c r="C377" s="1"/>
      <c r="D377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</row>
    <row r="378" spans="1:164" x14ac:dyDescent="0.25">
      <c r="A378" s="1"/>
      <c r="B378" s="1"/>
      <c r="C378" s="1"/>
      <c r="D37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</row>
    <row r="379" spans="1:164" x14ac:dyDescent="0.25">
      <c r="A379" s="1"/>
      <c r="B379" s="1"/>
      <c r="C379" s="1"/>
      <c r="D379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</row>
    <row r="380" spans="1:164" x14ac:dyDescent="0.25">
      <c r="A380" s="1"/>
      <c r="B380" s="1"/>
      <c r="C380" s="1"/>
      <c r="D380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</row>
    <row r="381" spans="1:164" x14ac:dyDescent="0.25">
      <c r="A381" s="1"/>
      <c r="B381" s="1"/>
      <c r="C381" s="1"/>
      <c r="D38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</row>
    <row r="382" spans="1:164" x14ac:dyDescent="0.25">
      <c r="A382" s="1"/>
      <c r="B382" s="1"/>
      <c r="C382" s="1"/>
      <c r="D38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</row>
    <row r="383" spans="1:164" x14ac:dyDescent="0.25">
      <c r="A383" s="1"/>
      <c r="B383" s="1"/>
      <c r="C383" s="1"/>
      <c r="D38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</row>
    <row r="384" spans="1:164" x14ac:dyDescent="0.25">
      <c r="A384" s="1"/>
      <c r="B384" s="1"/>
      <c r="C384" s="1"/>
      <c r="D38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</row>
    <row r="385" spans="1:164" x14ac:dyDescent="0.25">
      <c r="A385" s="1"/>
      <c r="B385" s="1"/>
      <c r="C385" s="1"/>
      <c r="D38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</row>
    <row r="386" spans="1:164" x14ac:dyDescent="0.25">
      <c r="A386" s="1"/>
      <c r="B386" s="1"/>
      <c r="C386" s="1"/>
      <c r="D386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</row>
    <row r="387" spans="1:164" x14ac:dyDescent="0.25">
      <c r="A387" s="1"/>
      <c r="B387" s="1"/>
      <c r="C387" s="1"/>
      <c r="D387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</row>
    <row r="388" spans="1:164" x14ac:dyDescent="0.25">
      <c r="A388" s="1"/>
      <c r="B388" s="1"/>
      <c r="C388" s="1"/>
      <c r="D38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</row>
    <row r="389" spans="1:164" x14ac:dyDescent="0.25">
      <c r="A389" s="1"/>
      <c r="B389" s="1"/>
      <c r="C389" s="1"/>
      <c r="D389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</row>
    <row r="390" spans="1:164" x14ac:dyDescent="0.25">
      <c r="A390" s="1"/>
      <c r="B390" s="1"/>
      <c r="C390" s="1"/>
      <c r="D390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</row>
    <row r="391" spans="1:164" x14ac:dyDescent="0.25">
      <c r="A391" s="1"/>
      <c r="B391" s="1"/>
      <c r="C391" s="1"/>
      <c r="D39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</row>
    <row r="392" spans="1:164" x14ac:dyDescent="0.25">
      <c r="A392" s="1"/>
      <c r="B392" s="1"/>
      <c r="C392" s="1"/>
      <c r="D39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</row>
    <row r="393" spans="1:164" x14ac:dyDescent="0.25">
      <c r="A393" s="1"/>
      <c r="B393" s="1"/>
      <c r="C393" s="1"/>
      <c r="D39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</row>
    <row r="394" spans="1:164" x14ac:dyDescent="0.25">
      <c r="A394" s="1"/>
      <c r="B394" s="1"/>
      <c r="C394" s="1"/>
      <c r="D39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</row>
    <row r="395" spans="1:164" x14ac:dyDescent="0.25">
      <c r="A395" s="1"/>
      <c r="B395" s="1"/>
      <c r="C395" s="1"/>
      <c r="D39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</row>
    <row r="396" spans="1:164" x14ac:dyDescent="0.25">
      <c r="A396" s="1"/>
      <c r="B396" s="1"/>
      <c r="C396" s="1"/>
      <c r="D396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</row>
    <row r="397" spans="1:164" x14ac:dyDescent="0.25">
      <c r="A397" s="1"/>
      <c r="B397" s="1"/>
      <c r="C397" s="1"/>
      <c r="D397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</row>
    <row r="398" spans="1:164" x14ac:dyDescent="0.25">
      <c r="A398" s="1"/>
      <c r="B398" s="1"/>
      <c r="C398" s="1"/>
      <c r="D39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</row>
    <row r="399" spans="1:164" x14ac:dyDescent="0.25">
      <c r="A399" s="1"/>
      <c r="B399" s="1"/>
      <c r="C399" s="1"/>
      <c r="D399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</row>
    <row r="400" spans="1:164" x14ac:dyDescent="0.25">
      <c r="A400" s="1"/>
      <c r="B400" s="1"/>
      <c r="C400" s="1"/>
      <c r="D400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</row>
    <row r="401" spans="1:164" x14ac:dyDescent="0.25">
      <c r="A401" s="1"/>
      <c r="B401" s="1"/>
      <c r="C401" s="1"/>
      <c r="D40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</row>
    <row r="402" spans="1:164" x14ac:dyDescent="0.25">
      <c r="A402" s="1"/>
      <c r="B402" s="1"/>
      <c r="C402" s="1"/>
      <c r="D40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</row>
    <row r="403" spans="1:164" x14ac:dyDescent="0.25">
      <c r="A403" s="1"/>
      <c r="B403" s="1"/>
      <c r="C403" s="1"/>
      <c r="D40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</row>
    <row r="404" spans="1:164" x14ac:dyDescent="0.25">
      <c r="A404" s="1"/>
      <c r="B404" s="1"/>
      <c r="C404" s="1"/>
      <c r="D40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</row>
    <row r="405" spans="1:164" x14ac:dyDescent="0.25">
      <c r="A405" s="1"/>
      <c r="B405" s="1"/>
      <c r="C405" s="1"/>
      <c r="D40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</row>
    <row r="406" spans="1:164" x14ac:dyDescent="0.25">
      <c r="A406" s="1"/>
      <c r="B406" s="1"/>
      <c r="C406" s="1"/>
      <c r="D406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</row>
    <row r="407" spans="1:164" x14ac:dyDescent="0.25">
      <c r="A407" s="1"/>
      <c r="B407" s="1"/>
      <c r="C407" s="1"/>
      <c r="D407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</row>
    <row r="408" spans="1:164" x14ac:dyDescent="0.25">
      <c r="A408" s="1"/>
      <c r="B408" s="1"/>
      <c r="C408" s="1"/>
      <c r="D40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</row>
    <row r="409" spans="1:164" x14ac:dyDescent="0.25">
      <c r="A409" s="1"/>
      <c r="B409" s="1"/>
      <c r="C409" s="1"/>
      <c r="D409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</row>
    <row r="410" spans="1:164" x14ac:dyDescent="0.25">
      <c r="A410" s="1"/>
      <c r="B410" s="1"/>
      <c r="C410" s="1"/>
      <c r="D410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</row>
    <row r="411" spans="1:164" x14ac:dyDescent="0.25">
      <c r="A411" s="1"/>
      <c r="B411" s="1"/>
      <c r="C411" s="1"/>
      <c r="D41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</row>
    <row r="412" spans="1:164" x14ac:dyDescent="0.25">
      <c r="A412" s="1"/>
      <c r="B412" s="1"/>
      <c r="C412" s="1"/>
      <c r="D41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</row>
    <row r="413" spans="1:164" x14ac:dyDescent="0.25">
      <c r="A413" s="1"/>
      <c r="B413" s="1"/>
      <c r="C413" s="1"/>
      <c r="D41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</row>
    <row r="414" spans="1:164" x14ac:dyDescent="0.25">
      <c r="A414" s="1"/>
      <c r="B414" s="1"/>
      <c r="C414" s="1"/>
      <c r="D41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</row>
    <row r="415" spans="1:164" x14ac:dyDescent="0.25">
      <c r="A415" s="1"/>
      <c r="B415" s="1"/>
      <c r="C415" s="1"/>
      <c r="D41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</row>
    <row r="416" spans="1:164" x14ac:dyDescent="0.25">
      <c r="A416" s="1"/>
      <c r="B416" s="1"/>
      <c r="C416" s="1"/>
      <c r="D416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</row>
    <row r="417" spans="1:164" x14ac:dyDescent="0.25">
      <c r="A417" s="1"/>
      <c r="B417" s="1"/>
      <c r="C417" s="1"/>
      <c r="D417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</row>
    <row r="418" spans="1:164" x14ac:dyDescent="0.25">
      <c r="A418" s="1"/>
      <c r="B418" s="1"/>
      <c r="C418" s="1"/>
      <c r="D41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</row>
    <row r="419" spans="1:164" x14ac:dyDescent="0.25">
      <c r="A419" s="1"/>
      <c r="B419" s="1"/>
      <c r="C419" s="1"/>
      <c r="D419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</row>
    <row r="420" spans="1:164" x14ac:dyDescent="0.25">
      <c r="A420" s="1"/>
      <c r="B420" s="1"/>
      <c r="C420" s="1"/>
      <c r="D420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</row>
    <row r="421" spans="1:164" x14ac:dyDescent="0.25">
      <c r="A421" s="1"/>
      <c r="B421" s="1"/>
      <c r="C421" s="1"/>
      <c r="D42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</row>
    <row r="422" spans="1:164" x14ac:dyDescent="0.25">
      <c r="A422" s="1"/>
      <c r="B422" s="1"/>
      <c r="C422" s="1"/>
      <c r="D42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</row>
    <row r="423" spans="1:164" x14ac:dyDescent="0.25">
      <c r="A423" s="1"/>
      <c r="B423" s="1"/>
      <c r="C423" s="1"/>
      <c r="D42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</row>
    <row r="424" spans="1:164" x14ac:dyDescent="0.25">
      <c r="A424" s="1"/>
      <c r="B424" s="1"/>
      <c r="C424" s="1"/>
      <c r="D42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</row>
    <row r="425" spans="1:164" x14ac:dyDescent="0.25">
      <c r="A425" s="1"/>
      <c r="B425" s="1"/>
      <c r="C425" s="1"/>
      <c r="D42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</row>
    <row r="426" spans="1:164" x14ac:dyDescent="0.25">
      <c r="A426" s="1"/>
      <c r="B426" s="1"/>
      <c r="C426" s="1"/>
      <c r="D426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</row>
    <row r="427" spans="1:164" x14ac:dyDescent="0.25">
      <c r="A427" s="1"/>
      <c r="B427" s="1"/>
      <c r="C427" s="1"/>
      <c r="D427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</row>
    <row r="428" spans="1:164" x14ac:dyDescent="0.25">
      <c r="A428" s="1"/>
      <c r="B428" s="1"/>
      <c r="C428" s="1"/>
      <c r="D42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</row>
    <row r="429" spans="1:164" x14ac:dyDescent="0.25">
      <c r="A429" s="1"/>
      <c r="B429" s="1"/>
      <c r="C429" s="1"/>
      <c r="D429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</row>
    <row r="430" spans="1:164" x14ac:dyDescent="0.25">
      <c r="A430" s="1"/>
      <c r="B430" s="1"/>
      <c r="C430" s="1"/>
      <c r="D430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</row>
    <row r="431" spans="1:164" x14ac:dyDescent="0.25">
      <c r="A431" s="1"/>
      <c r="B431" s="1"/>
      <c r="C431" s="1"/>
      <c r="D43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</row>
    <row r="432" spans="1:164" x14ac:dyDescent="0.25">
      <c r="A432" s="1"/>
      <c r="B432" s="1"/>
      <c r="C432" s="1"/>
      <c r="D43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</row>
    <row r="433" spans="1:164" x14ac:dyDescent="0.25">
      <c r="A433" s="1"/>
      <c r="B433" s="1"/>
      <c r="C433" s="1"/>
      <c r="D43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</row>
    <row r="434" spans="1:164" x14ac:dyDescent="0.25">
      <c r="A434" s="1"/>
      <c r="B434" s="1"/>
      <c r="C434" s="1"/>
      <c r="D43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</row>
    <row r="435" spans="1:164" x14ac:dyDescent="0.25">
      <c r="A435" s="1"/>
      <c r="B435" s="1"/>
      <c r="C435" s="1"/>
      <c r="D43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</row>
    <row r="436" spans="1:164" x14ac:dyDescent="0.25">
      <c r="A436" s="1"/>
      <c r="B436" s="1"/>
      <c r="C436" s="1"/>
      <c r="D436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</row>
    <row r="437" spans="1:164" x14ac:dyDescent="0.25">
      <c r="A437" s="1"/>
      <c r="B437" s="1"/>
      <c r="C437" s="1"/>
      <c r="D437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</row>
    <row r="438" spans="1:164" x14ac:dyDescent="0.25">
      <c r="A438" s="1"/>
      <c r="B438" s="1"/>
      <c r="C438" s="1"/>
      <c r="D43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</row>
    <row r="439" spans="1:164" x14ac:dyDescent="0.25">
      <c r="A439" s="1"/>
      <c r="B439" s="1"/>
      <c r="C439" s="1"/>
      <c r="D439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</row>
    <row r="440" spans="1:164" x14ac:dyDescent="0.25">
      <c r="A440" s="1"/>
      <c r="B440" s="1"/>
      <c r="C440" s="1"/>
      <c r="D440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</row>
    <row r="441" spans="1:164" x14ac:dyDescent="0.25">
      <c r="A441" s="1"/>
      <c r="B441" s="1"/>
      <c r="C441" s="1"/>
      <c r="D44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</row>
    <row r="442" spans="1:164" x14ac:dyDescent="0.25">
      <c r="A442" s="1"/>
      <c r="B442" s="1"/>
      <c r="C442" s="1"/>
      <c r="D44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</row>
    <row r="443" spans="1:164" x14ac:dyDescent="0.25">
      <c r="A443" s="1"/>
      <c r="B443" s="1"/>
      <c r="C443" s="1"/>
      <c r="D44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</row>
    <row r="444" spans="1:164" x14ac:dyDescent="0.25">
      <c r="A444" s="1"/>
      <c r="B444" s="1"/>
      <c r="C444" s="1"/>
      <c r="D44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</row>
    <row r="445" spans="1:164" x14ac:dyDescent="0.25">
      <c r="A445" s="1"/>
      <c r="B445" s="1"/>
      <c r="C445" s="1"/>
      <c r="D44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</row>
    <row r="446" spans="1:164" x14ac:dyDescent="0.25">
      <c r="A446" s="1"/>
      <c r="B446" s="1"/>
      <c r="C446" s="1"/>
      <c r="D446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</row>
    <row r="447" spans="1:164" x14ac:dyDescent="0.25">
      <c r="A447" s="1"/>
      <c r="B447" s="1"/>
      <c r="C447" s="1"/>
      <c r="D447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</row>
    <row r="448" spans="1:164" x14ac:dyDescent="0.25">
      <c r="A448" s="1"/>
      <c r="B448" s="1"/>
      <c r="C448" s="1"/>
      <c r="D44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</row>
    <row r="449" spans="1:164" x14ac:dyDescent="0.25">
      <c r="A449" s="1"/>
      <c r="B449" s="1"/>
      <c r="C449" s="1"/>
      <c r="D449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</row>
    <row r="450" spans="1:164" x14ac:dyDescent="0.25">
      <c r="A450" s="1"/>
      <c r="B450" s="1"/>
      <c r="C450" s="1"/>
      <c r="D450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</row>
    <row r="451" spans="1:164" x14ac:dyDescent="0.25">
      <c r="A451" s="1"/>
      <c r="B451" s="1"/>
      <c r="C451" s="1"/>
      <c r="D45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</row>
    <row r="452" spans="1:164" x14ac:dyDescent="0.25">
      <c r="A452" s="1"/>
      <c r="B452" s="1"/>
      <c r="C452" s="1"/>
      <c r="D45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</row>
    <row r="453" spans="1:164" x14ac:dyDescent="0.25">
      <c r="A453" s="1"/>
      <c r="B453" s="1"/>
      <c r="C453" s="1"/>
      <c r="D45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</row>
    <row r="454" spans="1:164" x14ac:dyDescent="0.25">
      <c r="A454" s="1"/>
      <c r="B454" s="1"/>
      <c r="C454" s="1"/>
      <c r="D45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</row>
    <row r="455" spans="1:164" x14ac:dyDescent="0.25">
      <c r="A455" s="1"/>
      <c r="B455" s="1"/>
      <c r="C455" s="1"/>
      <c r="D45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</row>
    <row r="456" spans="1:164" x14ac:dyDescent="0.25">
      <c r="A456" s="1"/>
      <c r="B456" s="1"/>
      <c r="C456" s="1"/>
      <c r="D456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</row>
    <row r="457" spans="1:164" x14ac:dyDescent="0.25">
      <c r="A457" s="1"/>
      <c r="B457" s="1"/>
      <c r="C457" s="1"/>
      <c r="D457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</row>
    <row r="458" spans="1:164" x14ac:dyDescent="0.25">
      <c r="A458" s="1"/>
      <c r="B458" s="1"/>
      <c r="C458" s="1"/>
      <c r="D45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</row>
    <row r="459" spans="1:164" x14ac:dyDescent="0.25">
      <c r="A459" s="1"/>
      <c r="B459" s="1"/>
      <c r="C459" s="1"/>
      <c r="D459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</row>
    <row r="460" spans="1:164" x14ac:dyDescent="0.25">
      <c r="A460" s="1"/>
      <c r="B460" s="1"/>
      <c r="C460" s="1"/>
      <c r="D460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</row>
    <row r="461" spans="1:164" x14ac:dyDescent="0.25">
      <c r="A461" s="1"/>
      <c r="B461" s="1"/>
      <c r="C461" s="1"/>
      <c r="D46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</row>
    <row r="462" spans="1:164" x14ac:dyDescent="0.25">
      <c r="A462" s="1"/>
      <c r="B462" s="1"/>
      <c r="C462" s="1"/>
      <c r="D46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</row>
    <row r="463" spans="1:164" x14ac:dyDescent="0.25">
      <c r="A463" s="1"/>
      <c r="B463" s="1"/>
      <c r="C463" s="1"/>
      <c r="D46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</row>
    <row r="464" spans="1:164" x14ac:dyDescent="0.25">
      <c r="A464" s="1"/>
      <c r="B464" s="1"/>
      <c r="C464" s="1"/>
      <c r="D46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</row>
    <row r="465" spans="1:164" x14ac:dyDescent="0.25">
      <c r="A465" s="1"/>
      <c r="B465" s="1"/>
      <c r="C465" s="1"/>
      <c r="D46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</row>
    <row r="466" spans="1:164" x14ac:dyDescent="0.25">
      <c r="A466" s="1"/>
      <c r="B466" s="1"/>
      <c r="C466" s="1"/>
      <c r="D466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</row>
    <row r="467" spans="1:164" x14ac:dyDescent="0.25">
      <c r="A467" s="1"/>
      <c r="B467" s="1"/>
      <c r="C467" s="1"/>
      <c r="D467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</row>
    <row r="468" spans="1:164" x14ac:dyDescent="0.25">
      <c r="A468" s="1"/>
      <c r="B468" s="1"/>
      <c r="C468" s="1"/>
      <c r="D46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</row>
    <row r="469" spans="1:164" x14ac:dyDescent="0.25">
      <c r="A469" s="1"/>
      <c r="B469" s="1"/>
      <c r="C469" s="1"/>
      <c r="D469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</row>
    <row r="470" spans="1:164" x14ac:dyDescent="0.25">
      <c r="A470" s="1"/>
      <c r="B470" s="1"/>
      <c r="C470" s="1"/>
      <c r="D470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</row>
    <row r="471" spans="1:164" x14ac:dyDescent="0.25">
      <c r="A471" s="1"/>
      <c r="B471" s="1"/>
      <c r="C471" s="1"/>
      <c r="D47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</row>
    <row r="472" spans="1:164" x14ac:dyDescent="0.25">
      <c r="A472" s="1"/>
      <c r="B472" s="1"/>
      <c r="C472" s="1"/>
      <c r="D47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</row>
    <row r="473" spans="1:164" x14ac:dyDescent="0.25">
      <c r="A473" s="1"/>
      <c r="B473" s="1"/>
      <c r="C473" s="1"/>
      <c r="D47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</row>
    <row r="474" spans="1:164" x14ac:dyDescent="0.25">
      <c r="A474" s="1"/>
      <c r="B474" s="1"/>
      <c r="C474" s="1"/>
      <c r="D47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</row>
    <row r="475" spans="1:164" x14ac:dyDescent="0.25">
      <c r="A475" s="1"/>
      <c r="B475" s="1"/>
      <c r="C475" s="1"/>
      <c r="D47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</row>
    <row r="476" spans="1:164" x14ac:dyDescent="0.25">
      <c r="A476" s="1"/>
      <c r="B476" s="1"/>
      <c r="C476" s="1"/>
      <c r="D476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</row>
    <row r="477" spans="1:164" x14ac:dyDescent="0.25">
      <c r="A477" s="1"/>
      <c r="B477" s="1"/>
      <c r="C477" s="1"/>
      <c r="D477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</row>
    <row r="478" spans="1:164" x14ac:dyDescent="0.25">
      <c r="A478" s="1"/>
      <c r="B478" s="1"/>
      <c r="C478" s="1"/>
      <c r="D47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</row>
    <row r="479" spans="1:164" x14ac:dyDescent="0.25">
      <c r="A479" s="1"/>
      <c r="B479" s="1"/>
      <c r="C479" s="1"/>
      <c r="D479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</row>
    <row r="480" spans="1:164" x14ac:dyDescent="0.25">
      <c r="A480" s="1"/>
      <c r="B480" s="1"/>
      <c r="C480" s="1"/>
      <c r="D480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</row>
    <row r="481" spans="1:164" x14ac:dyDescent="0.25">
      <c r="A481" s="1"/>
      <c r="B481" s="1"/>
      <c r="C481" s="1"/>
      <c r="D48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</row>
    <row r="482" spans="1:164" x14ac:dyDescent="0.25">
      <c r="A482" s="1"/>
      <c r="B482" s="1"/>
      <c r="C482" s="1"/>
      <c r="D48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</row>
    <row r="483" spans="1:164" x14ac:dyDescent="0.25">
      <c r="A483" s="1"/>
      <c r="B483" s="1"/>
      <c r="C483" s="1"/>
      <c r="D48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</row>
    <row r="484" spans="1:164" x14ac:dyDescent="0.25">
      <c r="A484" s="1"/>
      <c r="B484" s="1"/>
      <c r="C484" s="1"/>
      <c r="D48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</row>
    <row r="485" spans="1:164" x14ac:dyDescent="0.25">
      <c r="A485" s="1"/>
      <c r="B485" s="1"/>
      <c r="C485" s="1"/>
      <c r="D48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</row>
    <row r="486" spans="1:164" x14ac:dyDescent="0.25">
      <c r="A486" s="1"/>
      <c r="B486" s="1"/>
      <c r="C486" s="1"/>
      <c r="D486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</row>
    <row r="487" spans="1:164" x14ac:dyDescent="0.25">
      <c r="A487" s="1"/>
      <c r="B487" s="1"/>
      <c r="C487" s="1"/>
      <c r="D487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</row>
    <row r="488" spans="1:164" x14ac:dyDescent="0.25">
      <c r="A488" s="1"/>
      <c r="B488" s="1"/>
      <c r="C488" s="1"/>
      <c r="D48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</row>
    <row r="489" spans="1:164" x14ac:dyDescent="0.25">
      <c r="A489" s="1"/>
      <c r="B489" s="1"/>
      <c r="C489" s="1"/>
      <c r="D489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</row>
    <row r="490" spans="1:164" x14ac:dyDescent="0.25">
      <c r="A490" s="1"/>
      <c r="B490" s="1"/>
      <c r="C490" s="1"/>
      <c r="D490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</row>
    <row r="491" spans="1:164" x14ac:dyDescent="0.25">
      <c r="A491" s="1"/>
      <c r="B491" s="1"/>
      <c r="C491" s="1"/>
      <c r="D49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</row>
    <row r="492" spans="1:164" x14ac:dyDescent="0.25">
      <c r="A492" s="1"/>
      <c r="B492" s="1"/>
      <c r="C492" s="1"/>
      <c r="D49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</row>
    <row r="493" spans="1:164" x14ac:dyDescent="0.25">
      <c r="A493" s="1"/>
      <c r="B493" s="1"/>
      <c r="C493" s="1"/>
      <c r="D49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</row>
    <row r="494" spans="1:164" x14ac:dyDescent="0.25">
      <c r="A494" s="1"/>
      <c r="B494" s="1"/>
      <c r="C494" s="1"/>
      <c r="D49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</row>
    <row r="495" spans="1:164" x14ac:dyDescent="0.25">
      <c r="A495" s="1"/>
      <c r="B495" s="1"/>
      <c r="C495" s="1"/>
      <c r="D49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</row>
    <row r="496" spans="1:164" x14ac:dyDescent="0.25">
      <c r="A496" s="1"/>
      <c r="B496" s="1"/>
      <c r="C496" s="1"/>
      <c r="D496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</row>
    <row r="497" spans="1:164" x14ac:dyDescent="0.25">
      <c r="A497" s="1"/>
      <c r="B497" s="1"/>
      <c r="C497" s="1"/>
      <c r="D497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</row>
    <row r="498" spans="1:164" x14ac:dyDescent="0.25">
      <c r="A498" s="1"/>
      <c r="B498" s="1"/>
      <c r="C498" s="1"/>
      <c r="D49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</row>
    <row r="499" spans="1:164" x14ac:dyDescent="0.25">
      <c r="A499" s="1"/>
      <c r="B499" s="1"/>
      <c r="C499" s="1"/>
      <c r="D499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</row>
    <row r="500" spans="1:164" x14ac:dyDescent="0.25">
      <c r="A500" s="1"/>
      <c r="B500" s="1"/>
      <c r="C500" s="1"/>
      <c r="D500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</row>
    <row r="501" spans="1:164" x14ac:dyDescent="0.25">
      <c r="A501" s="1"/>
      <c r="B501" s="1"/>
      <c r="C501" s="1"/>
      <c r="D50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</row>
    <row r="502" spans="1:164" x14ac:dyDescent="0.25">
      <c r="A502" s="1"/>
      <c r="B502" s="1"/>
      <c r="C502" s="1"/>
      <c r="D50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</row>
    <row r="503" spans="1:164" x14ac:dyDescent="0.25">
      <c r="A503" s="1"/>
      <c r="B503" s="1"/>
      <c r="C503" s="1"/>
      <c r="D50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</row>
    <row r="504" spans="1:164" x14ac:dyDescent="0.25">
      <c r="A504" s="1"/>
      <c r="B504" s="1"/>
      <c r="C504" s="1"/>
      <c r="D50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</row>
    <row r="505" spans="1:164" x14ac:dyDescent="0.25">
      <c r="A505" s="1"/>
      <c r="B505" s="1"/>
      <c r="C505" s="1"/>
      <c r="D50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</row>
    <row r="506" spans="1:164" x14ac:dyDescent="0.25">
      <c r="A506" s="1"/>
      <c r="B506" s="1"/>
      <c r="C506" s="1"/>
      <c r="D506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</row>
    <row r="507" spans="1:164" x14ac:dyDescent="0.25">
      <c r="A507" s="1"/>
      <c r="B507" s="1"/>
      <c r="C507" s="1"/>
      <c r="D507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</row>
    <row r="508" spans="1:164" x14ac:dyDescent="0.25">
      <c r="A508" s="1"/>
      <c r="B508" s="1"/>
      <c r="C508" s="1"/>
      <c r="D50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</row>
    <row r="509" spans="1:164" x14ac:dyDescent="0.25">
      <c r="A509" s="1"/>
      <c r="B509" s="1"/>
      <c r="C509" s="1"/>
      <c r="D509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</row>
    <row r="510" spans="1:164" x14ac:dyDescent="0.25">
      <c r="A510" s="1"/>
      <c r="B510" s="1"/>
      <c r="C510" s="1"/>
      <c r="D510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</row>
    <row r="511" spans="1:164" x14ac:dyDescent="0.25">
      <c r="A511" s="1"/>
      <c r="B511" s="1"/>
      <c r="C511" s="1"/>
      <c r="D51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</row>
    <row r="512" spans="1:164" x14ac:dyDescent="0.25">
      <c r="A512" s="1"/>
      <c r="B512" s="1"/>
      <c r="C512" s="1"/>
      <c r="D51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</row>
    <row r="513" spans="1:164" x14ac:dyDescent="0.25">
      <c r="A513" s="1"/>
      <c r="B513" s="1"/>
      <c r="C513" s="1"/>
      <c r="D51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</row>
    <row r="514" spans="1:164" x14ac:dyDescent="0.25">
      <c r="A514" s="1"/>
      <c r="B514" s="1"/>
      <c r="C514" s="1"/>
      <c r="D51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</row>
    <row r="515" spans="1:164" x14ac:dyDescent="0.25">
      <c r="A515" s="1"/>
      <c r="B515" s="1"/>
      <c r="C515" s="1"/>
      <c r="D51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</row>
    <row r="516" spans="1:164" x14ac:dyDescent="0.25">
      <c r="A516" s="1"/>
      <c r="B516" s="1"/>
      <c r="C516" s="1"/>
      <c r="D516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</row>
    <row r="517" spans="1:164" x14ac:dyDescent="0.25">
      <c r="A517" s="1"/>
      <c r="B517" s="1"/>
      <c r="C517" s="1"/>
      <c r="D517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</row>
    <row r="518" spans="1:164" x14ac:dyDescent="0.25">
      <c r="A518" s="1"/>
      <c r="B518" s="1"/>
      <c r="C518" s="1"/>
      <c r="D51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</row>
    <row r="519" spans="1:164" x14ac:dyDescent="0.25">
      <c r="A519" s="1"/>
      <c r="B519" s="1"/>
      <c r="C519" s="1"/>
      <c r="D519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</row>
    <row r="520" spans="1:164" x14ac:dyDescent="0.25">
      <c r="A520" s="1"/>
      <c r="B520" s="1"/>
      <c r="C520" s="1"/>
      <c r="D520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</row>
    <row r="521" spans="1:164" x14ac:dyDescent="0.25">
      <c r="A521" s="1"/>
      <c r="B521" s="1"/>
      <c r="C521" s="1"/>
      <c r="D52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</row>
    <row r="522" spans="1:164" x14ac:dyDescent="0.25">
      <c r="A522" s="1"/>
      <c r="B522" s="1"/>
      <c r="C522" s="1"/>
      <c r="D52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</row>
    <row r="523" spans="1:164" x14ac:dyDescent="0.25">
      <c r="A523" s="1"/>
      <c r="B523" s="1"/>
      <c r="C523" s="1"/>
      <c r="D52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</row>
    <row r="524" spans="1:164" x14ac:dyDescent="0.25">
      <c r="A524" s="1"/>
      <c r="B524" s="1"/>
      <c r="C524" s="1"/>
      <c r="D52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</row>
    <row r="525" spans="1:164" x14ac:dyDescent="0.25">
      <c r="A525" s="1"/>
      <c r="B525" s="1"/>
      <c r="C525" s="1"/>
      <c r="D52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</row>
    <row r="526" spans="1:164" x14ac:dyDescent="0.25">
      <c r="A526" s="1"/>
      <c r="B526" s="1"/>
      <c r="C526" s="1"/>
      <c r="D526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</row>
    <row r="527" spans="1:164" x14ac:dyDescent="0.25">
      <c r="A527" s="1"/>
      <c r="B527" s="1"/>
      <c r="C527" s="1"/>
      <c r="D527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</row>
    <row r="528" spans="1:164" x14ac:dyDescent="0.25">
      <c r="A528" s="1"/>
      <c r="B528" s="1"/>
      <c r="C528" s="1"/>
      <c r="D52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</row>
    <row r="529" spans="1:164" x14ac:dyDescent="0.25">
      <c r="A529" s="1"/>
      <c r="B529" s="1"/>
      <c r="C529" s="1"/>
      <c r="D529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</row>
    <row r="530" spans="1:164" x14ac:dyDescent="0.25">
      <c r="A530" s="1"/>
      <c r="B530" s="1"/>
      <c r="C530" s="1"/>
      <c r="D530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</row>
    <row r="531" spans="1:164" x14ac:dyDescent="0.25">
      <c r="A531" s="1"/>
      <c r="B531" s="1"/>
      <c r="C531" s="1"/>
      <c r="D53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</row>
    <row r="532" spans="1:164" x14ac:dyDescent="0.25">
      <c r="A532" s="1"/>
      <c r="B532" s="1"/>
      <c r="C532" s="1"/>
      <c r="D53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</row>
    <row r="533" spans="1:164" x14ac:dyDescent="0.25">
      <c r="A533" s="1"/>
      <c r="B533" s="1"/>
      <c r="C533" s="1"/>
      <c r="D53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</row>
    <row r="534" spans="1:164" x14ac:dyDescent="0.25">
      <c r="A534" s="1"/>
      <c r="B534" s="1"/>
      <c r="C534" s="1"/>
      <c r="D53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</row>
    <row r="535" spans="1:164" x14ac:dyDescent="0.25">
      <c r="A535" s="1"/>
      <c r="B535" s="1"/>
      <c r="C535" s="1"/>
      <c r="D53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</row>
    <row r="536" spans="1:164" x14ac:dyDescent="0.25">
      <c r="A536" s="1"/>
      <c r="B536" s="1"/>
      <c r="C536" s="1"/>
      <c r="D536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</row>
    <row r="537" spans="1:164" x14ac:dyDescent="0.25">
      <c r="A537" s="1"/>
      <c r="B537" s="1"/>
      <c r="C537" s="1"/>
      <c r="D537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</row>
    <row r="538" spans="1:164" x14ac:dyDescent="0.25">
      <c r="A538" s="1"/>
      <c r="B538" s="1"/>
      <c r="C538" s="1"/>
      <c r="D53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</row>
    <row r="539" spans="1:164" x14ac:dyDescent="0.25">
      <c r="A539" s="1"/>
      <c r="B539" s="1"/>
      <c r="C539" s="1"/>
      <c r="D539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</row>
    <row r="540" spans="1:164" x14ac:dyDescent="0.25">
      <c r="A540" s="1"/>
      <c r="B540" s="1"/>
      <c r="C540" s="1"/>
      <c r="D540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</row>
    <row r="541" spans="1:164" x14ac:dyDescent="0.25">
      <c r="A541" s="1"/>
      <c r="B541" s="1"/>
      <c r="C541" s="1"/>
      <c r="D54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</row>
    <row r="542" spans="1:164" x14ac:dyDescent="0.25">
      <c r="A542" s="1"/>
      <c r="B542" s="1"/>
      <c r="C542" s="1"/>
      <c r="D54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</row>
    <row r="543" spans="1:164" x14ac:dyDescent="0.25">
      <c r="A543" s="1"/>
      <c r="B543" s="1"/>
      <c r="C543" s="1"/>
      <c r="D54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</row>
    <row r="544" spans="1:164" x14ac:dyDescent="0.25">
      <c r="A544" s="1"/>
      <c r="B544" s="1"/>
      <c r="C544" s="1"/>
      <c r="D54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</row>
    <row r="545" spans="1:164" x14ac:dyDescent="0.25">
      <c r="A545" s="1"/>
      <c r="B545" s="1"/>
      <c r="C545" s="1"/>
      <c r="D54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</row>
    <row r="546" spans="1:164" x14ac:dyDescent="0.25">
      <c r="A546" s="1"/>
      <c r="B546" s="1"/>
      <c r="C546" s="1"/>
      <c r="D546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</row>
    <row r="547" spans="1:164" x14ac:dyDescent="0.25">
      <c r="A547" s="1"/>
      <c r="B547" s="1"/>
      <c r="C547" s="1"/>
      <c r="D547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</row>
    <row r="548" spans="1:164" x14ac:dyDescent="0.25">
      <c r="A548" s="1"/>
      <c r="B548" s="1"/>
      <c r="C548" s="1"/>
      <c r="D54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</row>
    <row r="549" spans="1:164" x14ac:dyDescent="0.25">
      <c r="A549" s="1"/>
      <c r="B549" s="1"/>
      <c r="C549" s="1"/>
      <c r="D549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</row>
    <row r="550" spans="1:164" x14ac:dyDescent="0.25">
      <c r="A550" s="1"/>
      <c r="B550" s="1"/>
      <c r="C550" s="1"/>
      <c r="D550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</row>
    <row r="551" spans="1:164" x14ac:dyDescent="0.25">
      <c r="A551" s="1"/>
      <c r="B551" s="1"/>
      <c r="C551" s="1"/>
      <c r="D55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</row>
    <row r="552" spans="1:164" x14ac:dyDescent="0.25">
      <c r="A552" s="1"/>
      <c r="B552" s="1"/>
      <c r="C552" s="1"/>
      <c r="D55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</row>
    <row r="553" spans="1:164" x14ac:dyDescent="0.25">
      <c r="A553" s="1"/>
      <c r="B553" s="1"/>
      <c r="C553" s="1"/>
      <c r="D55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</row>
    <row r="554" spans="1:164" x14ac:dyDescent="0.25">
      <c r="A554" s="1"/>
      <c r="B554" s="1"/>
      <c r="C554" s="1"/>
      <c r="D55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</row>
    <row r="555" spans="1:164" x14ac:dyDescent="0.25">
      <c r="A555" s="1"/>
      <c r="B555" s="1"/>
      <c r="C555" s="1"/>
      <c r="D55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</row>
    <row r="556" spans="1:164" x14ac:dyDescent="0.25">
      <c r="A556" s="1"/>
      <c r="B556" s="1"/>
      <c r="C556" s="1"/>
      <c r="D556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</row>
    <row r="557" spans="1:164" x14ac:dyDescent="0.25">
      <c r="A557" s="1"/>
      <c r="B557" s="1"/>
      <c r="C557" s="1"/>
      <c r="D557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</row>
    <row r="558" spans="1:164" x14ac:dyDescent="0.25">
      <c r="A558" s="1"/>
      <c r="B558" s="1"/>
      <c r="C558" s="1"/>
      <c r="D55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</row>
    <row r="559" spans="1:164" x14ac:dyDescent="0.25">
      <c r="A559" s="1"/>
      <c r="B559" s="1"/>
      <c r="C559" s="1"/>
      <c r="D559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</row>
    <row r="560" spans="1:164" x14ac:dyDescent="0.25">
      <c r="A560" s="1"/>
      <c r="B560" s="1"/>
      <c r="C560" s="1"/>
      <c r="D560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</row>
    <row r="561" spans="1:164" x14ac:dyDescent="0.25">
      <c r="A561" s="1"/>
      <c r="B561" s="1"/>
      <c r="C561" s="1"/>
      <c r="D56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</row>
    <row r="562" spans="1:164" x14ac:dyDescent="0.25">
      <c r="A562" s="1"/>
      <c r="B562" s="1"/>
      <c r="C562" s="1"/>
      <c r="D56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</row>
    <row r="563" spans="1:164" x14ac:dyDescent="0.25">
      <c r="A563" s="1"/>
      <c r="B563" s="1"/>
      <c r="C563" s="1"/>
      <c r="D56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</row>
    <row r="564" spans="1:164" x14ac:dyDescent="0.25">
      <c r="A564" s="1"/>
      <c r="B564" s="1"/>
      <c r="C564" s="1"/>
      <c r="D56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</row>
    <row r="565" spans="1:164" x14ac:dyDescent="0.25">
      <c r="A565" s="1"/>
      <c r="B565" s="1"/>
      <c r="C565" s="1"/>
      <c r="D56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</row>
    <row r="566" spans="1:164" x14ac:dyDescent="0.25">
      <c r="A566" s="1"/>
      <c r="B566" s="1"/>
      <c r="C566" s="1"/>
      <c r="D566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</row>
    <row r="567" spans="1:164" x14ac:dyDescent="0.25">
      <c r="A567" s="1"/>
      <c r="B567" s="1"/>
      <c r="C567" s="1"/>
      <c r="D567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</row>
    <row r="568" spans="1:164" x14ac:dyDescent="0.25">
      <c r="A568" s="1"/>
      <c r="B568" s="1"/>
      <c r="C568" s="1"/>
      <c r="D56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</row>
    <row r="569" spans="1:164" x14ac:dyDescent="0.25">
      <c r="A569" s="1"/>
      <c r="B569" s="1"/>
      <c r="C569" s="1"/>
      <c r="D569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</row>
    <row r="570" spans="1:164" x14ac:dyDescent="0.25">
      <c r="A570" s="1"/>
      <c r="B570" s="1"/>
      <c r="C570" s="1"/>
      <c r="D570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</row>
    <row r="571" spans="1:164" x14ac:dyDescent="0.25">
      <c r="A571" s="1"/>
      <c r="B571" s="1"/>
      <c r="C571" s="1"/>
      <c r="D57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</row>
    <row r="572" spans="1:164" x14ac:dyDescent="0.25">
      <c r="A572" s="1"/>
      <c r="B572" s="1"/>
      <c r="C572" s="1"/>
      <c r="D57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</row>
    <row r="573" spans="1:164" x14ac:dyDescent="0.25">
      <c r="A573" s="1"/>
      <c r="B573" s="1"/>
      <c r="C573" s="1"/>
      <c r="D57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</row>
    <row r="574" spans="1:164" x14ac:dyDescent="0.25">
      <c r="A574" s="1"/>
      <c r="B574" s="1"/>
      <c r="C574" s="1"/>
      <c r="D57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</row>
    <row r="575" spans="1:164" x14ac:dyDescent="0.25">
      <c r="A575" s="1"/>
      <c r="B575" s="1"/>
      <c r="C575" s="1"/>
      <c r="D57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</row>
    <row r="576" spans="1:164" x14ac:dyDescent="0.25">
      <c r="A576" s="1"/>
      <c r="B576" s="1"/>
      <c r="C576" s="1"/>
      <c r="D576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</row>
    <row r="577" spans="1:164" x14ac:dyDescent="0.25">
      <c r="A577" s="1"/>
      <c r="B577" s="1"/>
      <c r="C577" s="1"/>
      <c r="D577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</row>
    <row r="578" spans="1:164" x14ac:dyDescent="0.25">
      <c r="A578" s="1"/>
      <c r="B578" s="1"/>
      <c r="C578" s="1"/>
      <c r="D57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</row>
    <row r="579" spans="1:164" x14ac:dyDescent="0.25">
      <c r="A579" s="1"/>
      <c r="B579" s="1"/>
      <c r="C579" s="1"/>
      <c r="D579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</row>
    <row r="580" spans="1:164" x14ac:dyDescent="0.25">
      <c r="A580" s="1"/>
      <c r="B580" s="1"/>
      <c r="C580" s="1"/>
      <c r="D580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</row>
    <row r="581" spans="1:164" x14ac:dyDescent="0.25">
      <c r="A581" s="1"/>
      <c r="B581" s="1"/>
      <c r="C581" s="1"/>
      <c r="D58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</row>
    <row r="582" spans="1:164" x14ac:dyDescent="0.25">
      <c r="A582" s="1"/>
      <c r="B582" s="1"/>
      <c r="C582" s="1"/>
      <c r="D58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</row>
    <row r="583" spans="1:164" x14ac:dyDescent="0.25">
      <c r="A583" s="1"/>
      <c r="B583" s="1"/>
      <c r="C583" s="1"/>
      <c r="D58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</row>
    <row r="584" spans="1:164" x14ac:dyDescent="0.25">
      <c r="A584" s="1"/>
      <c r="B584" s="1"/>
      <c r="C584" s="1"/>
      <c r="D58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</row>
    <row r="585" spans="1:164" x14ac:dyDescent="0.25">
      <c r="A585" s="1"/>
      <c r="B585" s="1"/>
      <c r="C585" s="1"/>
      <c r="D58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</row>
    <row r="586" spans="1:164" x14ac:dyDescent="0.25">
      <c r="A586" s="1"/>
      <c r="B586" s="1"/>
      <c r="C586" s="1"/>
      <c r="D586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</row>
    <row r="587" spans="1:164" x14ac:dyDescent="0.25">
      <c r="A587" s="1"/>
      <c r="B587" s="1"/>
      <c r="C587" s="1"/>
      <c r="D587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</row>
    <row r="588" spans="1:164" x14ac:dyDescent="0.25">
      <c r="A588" s="1"/>
      <c r="B588" s="1"/>
      <c r="C588" s="1"/>
      <c r="D58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</row>
    <row r="589" spans="1:164" x14ac:dyDescent="0.25">
      <c r="A589" s="1"/>
      <c r="B589" s="1"/>
      <c r="C589" s="1"/>
      <c r="D589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</row>
    <row r="590" spans="1:164" x14ac:dyDescent="0.25">
      <c r="A590" s="1"/>
      <c r="B590" s="1"/>
      <c r="C590" s="1"/>
      <c r="D590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</row>
    <row r="591" spans="1:164" x14ac:dyDescent="0.25">
      <c r="A591" s="1"/>
      <c r="B591" s="1"/>
      <c r="C591" s="1"/>
      <c r="D59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</row>
    <row r="592" spans="1:164" x14ac:dyDescent="0.25">
      <c r="A592" s="1"/>
      <c r="B592" s="1"/>
      <c r="C592" s="1"/>
      <c r="D59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</row>
    <row r="593" spans="1:164" x14ac:dyDescent="0.25">
      <c r="A593" s="1"/>
      <c r="B593" s="1"/>
      <c r="C593" s="1"/>
      <c r="D59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</row>
    <row r="594" spans="1:164" x14ac:dyDescent="0.25">
      <c r="A594" s="1"/>
      <c r="B594" s="1"/>
      <c r="C594" s="1"/>
      <c r="D59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</row>
    <row r="595" spans="1:164" x14ac:dyDescent="0.25">
      <c r="A595" s="1"/>
      <c r="B595" s="1"/>
      <c r="C595" s="1"/>
      <c r="D59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</row>
    <row r="596" spans="1:164" x14ac:dyDescent="0.25">
      <c r="A596" s="1"/>
      <c r="B596" s="1"/>
      <c r="C596" s="1"/>
      <c r="D596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</row>
    <row r="597" spans="1:164" x14ac:dyDescent="0.25">
      <c r="A597" s="1"/>
      <c r="B597" s="1"/>
      <c r="C597" s="1"/>
      <c r="D597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</row>
    <row r="598" spans="1:164" x14ac:dyDescent="0.25">
      <c r="A598" s="1"/>
      <c r="B598" s="1"/>
      <c r="C598" s="1"/>
      <c r="D59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</row>
    <row r="599" spans="1:164" x14ac:dyDescent="0.25">
      <c r="A599" s="1"/>
      <c r="B599" s="1"/>
      <c r="C599" s="1"/>
      <c r="D599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</row>
    <row r="600" spans="1:164" x14ac:dyDescent="0.25">
      <c r="A600" s="1"/>
      <c r="B600" s="1"/>
      <c r="C600" s="1"/>
      <c r="D600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</row>
    <row r="601" spans="1:164" x14ac:dyDescent="0.25">
      <c r="A601" s="1"/>
      <c r="B601" s="1"/>
      <c r="C601" s="1"/>
      <c r="D60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</row>
    <row r="602" spans="1:164" x14ac:dyDescent="0.25">
      <c r="A602" s="1"/>
      <c r="B602" s="1"/>
      <c r="C602" s="1"/>
      <c r="D60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</row>
    <row r="603" spans="1:164" x14ac:dyDescent="0.25">
      <c r="A603" s="1"/>
      <c r="B603" s="1"/>
      <c r="C603" s="1"/>
      <c r="D60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</row>
    <row r="604" spans="1:164" x14ac:dyDescent="0.25">
      <c r="A604" s="1"/>
      <c r="B604" s="1"/>
      <c r="C604" s="1"/>
      <c r="D60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</row>
    <row r="605" spans="1:164" x14ac:dyDescent="0.25">
      <c r="A605" s="1"/>
      <c r="B605" s="1"/>
      <c r="C605" s="1"/>
      <c r="D60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</row>
    <row r="606" spans="1:164" x14ac:dyDescent="0.25">
      <c r="A606" s="1"/>
      <c r="B606" s="1"/>
      <c r="C606" s="1"/>
      <c r="D606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</row>
    <row r="607" spans="1:164" x14ac:dyDescent="0.25">
      <c r="A607" s="1"/>
      <c r="B607" s="1"/>
      <c r="C607" s="1"/>
      <c r="D607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</row>
    <row r="608" spans="1:164" x14ac:dyDescent="0.25">
      <c r="A608" s="1"/>
      <c r="B608" s="1"/>
      <c r="C608" s="1"/>
      <c r="D60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</row>
    <row r="609" spans="1:164" x14ac:dyDescent="0.25">
      <c r="A609" s="1"/>
      <c r="B609" s="1"/>
      <c r="C609" s="1"/>
      <c r="D609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</row>
    <row r="610" spans="1:164" x14ac:dyDescent="0.25">
      <c r="A610" s="1"/>
      <c r="B610" s="1"/>
      <c r="C610" s="1"/>
      <c r="D610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</row>
    <row r="611" spans="1:164" x14ac:dyDescent="0.25">
      <c r="A611" s="1"/>
      <c r="B611" s="1"/>
      <c r="C611" s="1"/>
      <c r="D61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</row>
    <row r="612" spans="1:164" x14ac:dyDescent="0.25">
      <c r="A612" s="1"/>
      <c r="B612" s="1"/>
      <c r="C612" s="1"/>
      <c r="D61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</row>
    <row r="613" spans="1:164" x14ac:dyDescent="0.25">
      <c r="A613" s="1"/>
      <c r="B613" s="1"/>
      <c r="C613" s="1"/>
      <c r="D61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</row>
    <row r="614" spans="1:164" x14ac:dyDescent="0.25">
      <c r="A614" s="1"/>
      <c r="B614" s="1"/>
      <c r="C614" s="1"/>
      <c r="D61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</row>
    <row r="615" spans="1:164" x14ac:dyDescent="0.25">
      <c r="A615" s="1"/>
      <c r="B615" s="1"/>
      <c r="C615" s="1"/>
      <c r="D61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</row>
    <row r="616" spans="1:164" x14ac:dyDescent="0.25">
      <c r="A616" s="1"/>
      <c r="B616" s="1"/>
      <c r="C616" s="1"/>
      <c r="D616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</row>
    <row r="617" spans="1:164" x14ac:dyDescent="0.25">
      <c r="A617" s="1"/>
      <c r="B617" s="1"/>
      <c r="C617" s="1"/>
      <c r="D617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</row>
    <row r="618" spans="1:164" x14ac:dyDescent="0.25">
      <c r="A618" s="1"/>
      <c r="B618" s="1"/>
      <c r="C618" s="1"/>
      <c r="D61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</row>
    <row r="619" spans="1:164" x14ac:dyDescent="0.25">
      <c r="A619" s="1"/>
      <c r="B619" s="1"/>
      <c r="C619" s="1"/>
      <c r="D619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</row>
    <row r="620" spans="1:164" x14ac:dyDescent="0.25">
      <c r="A620" s="1"/>
      <c r="B620" s="1"/>
      <c r="C620" s="1"/>
      <c r="D620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</row>
    <row r="621" spans="1:164" x14ac:dyDescent="0.25">
      <c r="A621" s="1"/>
      <c r="B621" s="1"/>
      <c r="C621" s="1"/>
      <c r="D62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</row>
    <row r="622" spans="1:164" x14ac:dyDescent="0.25">
      <c r="A622" s="1"/>
      <c r="B622" s="1"/>
      <c r="C622" s="1"/>
      <c r="D62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</row>
    <row r="623" spans="1:164" x14ac:dyDescent="0.25">
      <c r="A623" s="1"/>
      <c r="B623" s="1"/>
      <c r="C623" s="1"/>
      <c r="D62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</row>
    <row r="624" spans="1:164" x14ac:dyDescent="0.25">
      <c r="A624" s="1"/>
      <c r="B624" s="1"/>
      <c r="C624" s="1"/>
      <c r="D62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</row>
    <row r="625" spans="1:164" x14ac:dyDescent="0.25">
      <c r="A625" s="1"/>
      <c r="B625" s="1"/>
      <c r="C625" s="1"/>
      <c r="D62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</row>
    <row r="626" spans="1:164" x14ac:dyDescent="0.25">
      <c r="A626" s="1"/>
      <c r="B626" s="1"/>
      <c r="C626" s="1"/>
      <c r="D626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</row>
    <row r="627" spans="1:164" x14ac:dyDescent="0.25">
      <c r="A627" s="1"/>
      <c r="B627" s="1"/>
      <c r="C627" s="1"/>
      <c r="D627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</row>
    <row r="628" spans="1:164" x14ac:dyDescent="0.25">
      <c r="A628" s="1"/>
      <c r="B628" s="1"/>
      <c r="C628" s="1"/>
      <c r="D62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</row>
    <row r="629" spans="1:164" x14ac:dyDescent="0.25">
      <c r="A629" s="1"/>
      <c r="B629" s="1"/>
      <c r="C629" s="1"/>
      <c r="D629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</row>
    <row r="630" spans="1:164" x14ac:dyDescent="0.25">
      <c r="A630" s="1"/>
      <c r="B630" s="1"/>
      <c r="C630" s="1"/>
      <c r="D630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</row>
    <row r="631" spans="1:164" x14ac:dyDescent="0.25">
      <c r="A631" s="1"/>
      <c r="B631" s="1"/>
      <c r="C631" s="1"/>
      <c r="D63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</row>
    <row r="632" spans="1:164" x14ac:dyDescent="0.25">
      <c r="A632" s="1"/>
      <c r="B632" s="1"/>
      <c r="C632" s="1"/>
      <c r="D63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</row>
    <row r="633" spans="1:164" x14ac:dyDescent="0.25">
      <c r="A633" s="1"/>
      <c r="B633" s="1"/>
      <c r="C633" s="1"/>
      <c r="D63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</row>
    <row r="634" spans="1:164" x14ac:dyDescent="0.25">
      <c r="A634" s="1"/>
      <c r="B634" s="1"/>
      <c r="C634" s="1"/>
      <c r="D63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</row>
    <row r="635" spans="1:164" x14ac:dyDescent="0.25">
      <c r="A635" s="1"/>
      <c r="B635" s="1"/>
      <c r="C635" s="1"/>
      <c r="D63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</row>
    <row r="636" spans="1:164" x14ac:dyDescent="0.25">
      <c r="A636" s="1"/>
      <c r="B636" s="1"/>
      <c r="C636" s="1"/>
      <c r="D636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</row>
    <row r="637" spans="1:164" x14ac:dyDescent="0.25">
      <c r="A637" s="1"/>
      <c r="B637" s="1"/>
      <c r="C637" s="1"/>
      <c r="D637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</row>
    <row r="638" spans="1:164" x14ac:dyDescent="0.25">
      <c r="A638" s="1"/>
      <c r="B638" s="1"/>
      <c r="C638" s="1"/>
      <c r="D63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</row>
    <row r="639" spans="1:164" x14ac:dyDescent="0.25">
      <c r="A639" s="1"/>
      <c r="B639" s="1"/>
      <c r="C639" s="1"/>
      <c r="D639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</row>
    <row r="640" spans="1:164" x14ac:dyDescent="0.25">
      <c r="A640" s="1"/>
      <c r="B640" s="1"/>
      <c r="C640" s="1"/>
      <c r="D640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</row>
    <row r="641" spans="1:164" x14ac:dyDescent="0.25">
      <c r="A641" s="1"/>
      <c r="B641" s="1"/>
      <c r="C641" s="1"/>
      <c r="D64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</row>
    <row r="642" spans="1:164" x14ac:dyDescent="0.25">
      <c r="A642" s="1"/>
      <c r="B642" s="1"/>
      <c r="C642" s="1"/>
      <c r="D64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</row>
    <row r="643" spans="1:164" x14ac:dyDescent="0.25">
      <c r="A643" s="1"/>
      <c r="B643" s="1"/>
      <c r="C643" s="1"/>
      <c r="D64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</row>
    <row r="644" spans="1:164" x14ac:dyDescent="0.25">
      <c r="A644" s="1"/>
      <c r="B644" s="1"/>
      <c r="C644" s="1"/>
      <c r="D64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</row>
    <row r="645" spans="1:164" x14ac:dyDescent="0.25">
      <c r="A645" s="1"/>
      <c r="B645" s="1"/>
      <c r="C645" s="1"/>
      <c r="D64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</row>
    <row r="646" spans="1:164" x14ac:dyDescent="0.25">
      <c r="A646" s="1"/>
      <c r="B646" s="1"/>
      <c r="C646" s="1"/>
      <c r="D646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</row>
    <row r="647" spans="1:164" x14ac:dyDescent="0.25">
      <c r="A647" s="1"/>
      <c r="B647" s="1"/>
      <c r="C647" s="1"/>
      <c r="D647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</row>
    <row r="648" spans="1:164" x14ac:dyDescent="0.25">
      <c r="A648" s="1"/>
      <c r="B648" s="1"/>
      <c r="C648" s="1"/>
      <c r="D64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</row>
    <row r="649" spans="1:164" x14ac:dyDescent="0.25">
      <c r="A649" s="1"/>
      <c r="B649" s="1"/>
      <c r="C649" s="1"/>
      <c r="D649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</row>
    <row r="650" spans="1:164" x14ac:dyDescent="0.25">
      <c r="A650" s="1"/>
      <c r="B650" s="1"/>
      <c r="C650" s="1"/>
      <c r="D650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</row>
    <row r="651" spans="1:164" x14ac:dyDescent="0.25">
      <c r="A651" s="1"/>
      <c r="B651" s="1"/>
      <c r="C651" s="1"/>
      <c r="D65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</row>
    <row r="652" spans="1:164" x14ac:dyDescent="0.25">
      <c r="A652" s="1"/>
      <c r="B652" s="1"/>
      <c r="C652" s="1"/>
      <c r="D65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</row>
    <row r="653" spans="1:164" x14ac:dyDescent="0.25">
      <c r="A653" s="1"/>
      <c r="B653" s="1"/>
      <c r="C653" s="1"/>
      <c r="D65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</row>
    <row r="654" spans="1:164" x14ac:dyDescent="0.25">
      <c r="A654" s="1"/>
      <c r="B654" s="1"/>
      <c r="C654" s="1"/>
      <c r="D65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</row>
    <row r="655" spans="1:164" x14ac:dyDescent="0.25">
      <c r="A655" s="1"/>
      <c r="B655" s="1"/>
      <c r="C655" s="1"/>
      <c r="D65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</row>
    <row r="656" spans="1:164" x14ac:dyDescent="0.25">
      <c r="A656" s="1"/>
      <c r="B656" s="1"/>
      <c r="C656" s="1"/>
      <c r="D656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</row>
    <row r="657" spans="1:164" x14ac:dyDescent="0.25">
      <c r="A657" s="1"/>
      <c r="B657" s="1"/>
      <c r="C657" s="1"/>
      <c r="D657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</row>
    <row r="658" spans="1:164" x14ac:dyDescent="0.25">
      <c r="A658" s="1"/>
      <c r="B658" s="1"/>
      <c r="C658" s="1"/>
      <c r="D65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</row>
    <row r="659" spans="1:164" x14ac:dyDescent="0.25">
      <c r="A659" s="1"/>
      <c r="B659" s="1"/>
      <c r="C659" s="1"/>
      <c r="D659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</row>
    <row r="660" spans="1:164" x14ac:dyDescent="0.25">
      <c r="A660" s="1"/>
      <c r="B660" s="1"/>
      <c r="C660" s="1"/>
      <c r="D660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</row>
    <row r="661" spans="1:164" x14ac:dyDescent="0.25">
      <c r="A661" s="1"/>
      <c r="B661" s="1"/>
      <c r="C661" s="1"/>
      <c r="D66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</row>
    <row r="662" spans="1:164" x14ac:dyDescent="0.25">
      <c r="A662" s="1"/>
      <c r="B662" s="1"/>
      <c r="C662" s="1"/>
      <c r="D66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</row>
    <row r="663" spans="1:164" x14ac:dyDescent="0.25">
      <c r="A663" s="1"/>
      <c r="B663" s="1"/>
      <c r="C663" s="1"/>
      <c r="D66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</row>
    <row r="664" spans="1:164" x14ac:dyDescent="0.25">
      <c r="A664" s="1"/>
      <c r="B664" s="1"/>
      <c r="C664" s="1"/>
      <c r="D66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</row>
    <row r="665" spans="1:164" x14ac:dyDescent="0.25">
      <c r="A665" s="1"/>
      <c r="B665" s="1"/>
      <c r="C665" s="1"/>
      <c r="D66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</row>
    <row r="666" spans="1:164" x14ac:dyDescent="0.25">
      <c r="A666" s="1"/>
      <c r="B666" s="1"/>
      <c r="C666" s="1"/>
      <c r="D666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</row>
    <row r="667" spans="1:164" x14ac:dyDescent="0.25">
      <c r="A667" s="1"/>
      <c r="B667" s="1"/>
      <c r="C667" s="1"/>
      <c r="D667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</row>
    <row r="668" spans="1:164" x14ac:dyDescent="0.25">
      <c r="A668" s="1"/>
      <c r="B668" s="1"/>
      <c r="C668" s="1"/>
      <c r="D66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</row>
    <row r="669" spans="1:164" x14ac:dyDescent="0.25">
      <c r="A669" s="1"/>
      <c r="B669" s="1"/>
      <c r="C669" s="1"/>
      <c r="D669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</row>
    <row r="670" spans="1:164" x14ac:dyDescent="0.25">
      <c r="A670" s="1"/>
      <c r="B670" s="1"/>
      <c r="C670" s="1"/>
      <c r="D670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</row>
    <row r="671" spans="1:164" x14ac:dyDescent="0.25">
      <c r="A671" s="1"/>
      <c r="B671" s="1"/>
      <c r="C671" s="1"/>
      <c r="D67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</row>
    <row r="672" spans="1:164" x14ac:dyDescent="0.25">
      <c r="A672" s="1"/>
      <c r="B672" s="1"/>
      <c r="C672" s="1"/>
      <c r="D67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</row>
    <row r="673" spans="1:164" x14ac:dyDescent="0.25">
      <c r="A673" s="1"/>
      <c r="B673" s="1"/>
      <c r="C673" s="1"/>
      <c r="D67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</row>
    <row r="674" spans="1:164" x14ac:dyDescent="0.25">
      <c r="A674" s="1"/>
      <c r="B674" s="1"/>
      <c r="C674" s="1"/>
      <c r="D67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</row>
    <row r="675" spans="1:164" x14ac:dyDescent="0.25">
      <c r="A675" s="1"/>
      <c r="B675" s="1"/>
      <c r="C675" s="1"/>
      <c r="D67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</row>
    <row r="676" spans="1:164" x14ac:dyDescent="0.25">
      <c r="A676" s="1"/>
      <c r="B676" s="1"/>
      <c r="C676" s="1"/>
      <c r="D676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</row>
    <row r="677" spans="1:164" x14ac:dyDescent="0.25">
      <c r="A677" s="1"/>
      <c r="B677" s="1"/>
      <c r="C677" s="1"/>
      <c r="D677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</row>
    <row r="678" spans="1:164" x14ac:dyDescent="0.25">
      <c r="A678" s="1"/>
      <c r="B678" s="1"/>
      <c r="C678" s="1"/>
      <c r="D67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</row>
    <row r="679" spans="1:164" x14ac:dyDescent="0.25">
      <c r="A679" s="1"/>
      <c r="B679" s="1"/>
      <c r="C679" s="1"/>
      <c r="D679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</row>
    <row r="680" spans="1:164" x14ac:dyDescent="0.25">
      <c r="A680" s="1"/>
      <c r="B680" s="1"/>
      <c r="C680" s="1"/>
      <c r="D680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</row>
    <row r="681" spans="1:164" x14ac:dyDescent="0.25">
      <c r="A681" s="1"/>
      <c r="B681" s="1"/>
      <c r="C681" s="1"/>
      <c r="D68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</row>
    <row r="682" spans="1:164" x14ac:dyDescent="0.25">
      <c r="A682" s="1"/>
      <c r="B682" s="1"/>
      <c r="C682" s="1"/>
      <c r="D68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</row>
    <row r="683" spans="1:164" x14ac:dyDescent="0.25">
      <c r="A683" s="1"/>
      <c r="B683" s="1"/>
      <c r="C683" s="1"/>
      <c r="D68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</row>
    <row r="684" spans="1:164" x14ac:dyDescent="0.25">
      <c r="A684" s="1"/>
      <c r="B684" s="1"/>
      <c r="C684" s="1"/>
      <c r="D68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</row>
    <row r="685" spans="1:164" x14ac:dyDescent="0.25">
      <c r="A685" s="1"/>
      <c r="B685" s="1"/>
      <c r="C685" s="1"/>
      <c r="D68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</row>
    <row r="686" spans="1:164" x14ac:dyDescent="0.25">
      <c r="A686" s="1"/>
      <c r="B686" s="1"/>
      <c r="C686" s="1"/>
      <c r="D686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</row>
    <row r="687" spans="1:164" x14ac:dyDescent="0.25">
      <c r="A687" s="1"/>
      <c r="B687" s="1"/>
      <c r="C687" s="1"/>
      <c r="D687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</row>
    <row r="688" spans="1:164" x14ac:dyDescent="0.25">
      <c r="A688" s="1"/>
      <c r="B688" s="1"/>
      <c r="C688" s="1"/>
      <c r="D68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</row>
    <row r="689" spans="1:164" x14ac:dyDescent="0.25">
      <c r="A689" s="1"/>
      <c r="B689" s="1"/>
      <c r="C689" s="1"/>
      <c r="D689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</row>
    <row r="690" spans="1:164" x14ac:dyDescent="0.25">
      <c r="A690" s="1"/>
      <c r="B690" s="1"/>
      <c r="C690" s="1"/>
      <c r="D690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</row>
    <row r="691" spans="1:164" x14ac:dyDescent="0.25">
      <c r="A691" s="1"/>
      <c r="B691" s="1"/>
      <c r="C691" s="1"/>
      <c r="D69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</row>
    <row r="692" spans="1:164" x14ac:dyDescent="0.25">
      <c r="A692" s="1"/>
      <c r="B692" s="1"/>
      <c r="C692" s="1"/>
      <c r="D69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</row>
    <row r="693" spans="1:164" x14ac:dyDescent="0.25">
      <c r="A693" s="1"/>
      <c r="B693" s="1"/>
      <c r="C693" s="1"/>
      <c r="D69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</row>
    <row r="694" spans="1:164" x14ac:dyDescent="0.25">
      <c r="A694" s="1"/>
      <c r="B694" s="1"/>
      <c r="C694" s="1"/>
      <c r="D69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</row>
    <row r="695" spans="1:164" x14ac:dyDescent="0.25">
      <c r="A695" s="1"/>
      <c r="B695" s="1"/>
      <c r="C695" s="1"/>
      <c r="D69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</row>
    <row r="696" spans="1:164" x14ac:dyDescent="0.25">
      <c r="A696" s="1"/>
      <c r="B696" s="1"/>
      <c r="C696" s="1"/>
      <c r="D696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</row>
    <row r="697" spans="1:164" x14ac:dyDescent="0.25">
      <c r="A697" s="1"/>
      <c r="B697" s="1"/>
      <c r="C697" s="1"/>
      <c r="D697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</row>
    <row r="698" spans="1:164" x14ac:dyDescent="0.25">
      <c r="A698" s="1"/>
      <c r="B698" s="1"/>
      <c r="C698" s="1"/>
      <c r="D69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</row>
    <row r="699" spans="1:164" x14ac:dyDescent="0.25">
      <c r="A699" s="1"/>
      <c r="B699" s="1"/>
      <c r="C699" s="1"/>
      <c r="D699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</row>
    <row r="700" spans="1:164" x14ac:dyDescent="0.25">
      <c r="A700" s="1"/>
      <c r="B700" s="1"/>
      <c r="C700" s="1"/>
      <c r="D700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</row>
    <row r="701" spans="1:164" x14ac:dyDescent="0.25">
      <c r="A701" s="1"/>
      <c r="B701" s="1"/>
      <c r="C701" s="1"/>
      <c r="D70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</row>
    <row r="702" spans="1:164" x14ac:dyDescent="0.25">
      <c r="A702" s="1"/>
      <c r="B702" s="1"/>
      <c r="C702" s="1"/>
      <c r="D70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</row>
    <row r="703" spans="1:164" x14ac:dyDescent="0.25">
      <c r="A703" s="1"/>
      <c r="B703" s="1"/>
      <c r="C703" s="1"/>
      <c r="D70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</row>
    <row r="704" spans="1:164" x14ac:dyDescent="0.25">
      <c r="A704" s="1"/>
      <c r="B704" s="1"/>
      <c r="C704" s="1"/>
      <c r="D70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</row>
    <row r="705" spans="1:164" x14ac:dyDescent="0.25">
      <c r="A705" s="1"/>
      <c r="B705" s="1"/>
      <c r="C705" s="1"/>
      <c r="D70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</row>
    <row r="706" spans="1:164" x14ac:dyDescent="0.25">
      <c r="A706" s="1"/>
      <c r="B706" s="1"/>
      <c r="C706" s="1"/>
      <c r="D706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</row>
    <row r="707" spans="1:164" x14ac:dyDescent="0.25">
      <c r="A707" s="1"/>
      <c r="B707" s="1"/>
      <c r="C707" s="1"/>
      <c r="D707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</row>
    <row r="708" spans="1:164" x14ac:dyDescent="0.25">
      <c r="A708" s="1"/>
      <c r="B708" s="1"/>
      <c r="C708" s="1"/>
      <c r="D70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</row>
    <row r="709" spans="1:164" x14ac:dyDescent="0.25">
      <c r="A709" s="1"/>
      <c r="B709" s="1"/>
      <c r="C709" s="1"/>
      <c r="D709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</row>
    <row r="710" spans="1:164" x14ac:dyDescent="0.25">
      <c r="A710" s="1"/>
      <c r="B710" s="1"/>
      <c r="C710" s="1"/>
      <c r="D710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</row>
    <row r="711" spans="1:164" x14ac:dyDescent="0.25">
      <c r="A711" s="1"/>
      <c r="B711" s="1"/>
      <c r="C711" s="1"/>
      <c r="D71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</row>
    <row r="712" spans="1:164" x14ac:dyDescent="0.25">
      <c r="A712" s="1"/>
      <c r="B712" s="1"/>
      <c r="C712" s="1"/>
      <c r="D71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</row>
    <row r="713" spans="1:164" x14ac:dyDescent="0.25">
      <c r="A713" s="1"/>
      <c r="B713" s="1"/>
      <c r="C713" s="1"/>
      <c r="D71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</row>
    <row r="714" spans="1:164" x14ac:dyDescent="0.25">
      <c r="A714" s="1"/>
      <c r="B714" s="1"/>
      <c r="C714" s="1"/>
      <c r="D71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</row>
    <row r="715" spans="1:164" x14ac:dyDescent="0.25">
      <c r="A715" s="1"/>
      <c r="B715" s="1"/>
      <c r="C715" s="1"/>
      <c r="D71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</row>
    <row r="716" spans="1:164" x14ac:dyDescent="0.25">
      <c r="A716" s="1"/>
      <c r="B716" s="1"/>
      <c r="C716" s="1"/>
      <c r="D716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</row>
    <row r="717" spans="1:164" x14ac:dyDescent="0.25">
      <c r="A717" s="1"/>
      <c r="B717" s="1"/>
      <c r="C717" s="1"/>
      <c r="D717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</row>
    <row r="718" spans="1:164" x14ac:dyDescent="0.25">
      <c r="A718" s="1"/>
      <c r="B718" s="1"/>
      <c r="C718" s="1"/>
      <c r="D71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</row>
    <row r="719" spans="1:164" x14ac:dyDescent="0.25">
      <c r="A719" s="1"/>
      <c r="B719" s="1"/>
      <c r="C719" s="1"/>
      <c r="D719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</row>
    <row r="720" spans="1:164" x14ac:dyDescent="0.25">
      <c r="A720" s="1"/>
      <c r="B720" s="1"/>
      <c r="C720" s="1"/>
      <c r="D720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</row>
    <row r="721" spans="1:164" x14ac:dyDescent="0.25">
      <c r="A721" s="1"/>
      <c r="B721" s="1"/>
      <c r="C721" s="1"/>
      <c r="D72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</row>
    <row r="722" spans="1:164" x14ac:dyDescent="0.25">
      <c r="A722" s="1"/>
      <c r="B722" s="1"/>
      <c r="C722" s="1"/>
      <c r="D72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</row>
    <row r="723" spans="1:164" x14ac:dyDescent="0.25">
      <c r="A723" s="1"/>
      <c r="B723" s="1"/>
      <c r="C723" s="1"/>
      <c r="D72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</row>
    <row r="724" spans="1:164" x14ac:dyDescent="0.25">
      <c r="A724" s="1"/>
      <c r="B724" s="1"/>
      <c r="C724" s="1"/>
      <c r="D72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</row>
    <row r="725" spans="1:164" x14ac:dyDescent="0.25">
      <c r="A725" s="1"/>
      <c r="B725" s="1"/>
      <c r="C725" s="1"/>
      <c r="D72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</row>
    <row r="726" spans="1:164" x14ac:dyDescent="0.25">
      <c r="A726" s="1"/>
      <c r="B726" s="1"/>
      <c r="C726" s="1"/>
      <c r="D726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</row>
    <row r="727" spans="1:164" x14ac:dyDescent="0.25">
      <c r="A727" s="1"/>
      <c r="B727" s="1"/>
      <c r="C727" s="1"/>
      <c r="D727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</row>
    <row r="728" spans="1:164" x14ac:dyDescent="0.25">
      <c r="A728" s="1"/>
      <c r="B728" s="1"/>
      <c r="C728" s="1"/>
      <c r="D72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</row>
    <row r="729" spans="1:164" x14ac:dyDescent="0.25">
      <c r="A729" s="1"/>
      <c r="B729" s="1"/>
      <c r="C729" s="1"/>
      <c r="D729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</row>
    <row r="730" spans="1:164" x14ac:dyDescent="0.25">
      <c r="A730" s="1"/>
      <c r="B730" s="1"/>
      <c r="C730" s="1"/>
      <c r="D730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</row>
    <row r="731" spans="1:164" x14ac:dyDescent="0.25">
      <c r="A731" s="1"/>
      <c r="B731" s="1"/>
      <c r="C731" s="1"/>
      <c r="D73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</row>
    <row r="732" spans="1:164" x14ac:dyDescent="0.25">
      <c r="A732" s="1"/>
      <c r="B732" s="1"/>
      <c r="C732" s="1"/>
      <c r="D73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</row>
    <row r="733" spans="1:164" x14ac:dyDescent="0.25">
      <c r="A733" s="1"/>
      <c r="B733" s="1"/>
      <c r="C733" s="1"/>
      <c r="D73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</row>
    <row r="734" spans="1:164" x14ac:dyDescent="0.25">
      <c r="A734" s="1"/>
      <c r="B734" s="1"/>
      <c r="C734" s="1"/>
      <c r="D73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</row>
    <row r="735" spans="1:164" x14ac:dyDescent="0.25">
      <c r="A735" s="1"/>
      <c r="B735" s="1"/>
      <c r="C735" s="1"/>
      <c r="D73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</row>
    <row r="736" spans="1:164" x14ac:dyDescent="0.25">
      <c r="A736" s="1"/>
      <c r="B736" s="1"/>
      <c r="C736" s="1"/>
      <c r="D736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</row>
    <row r="737" spans="1:164" x14ac:dyDescent="0.25">
      <c r="A737" s="1"/>
      <c r="B737" s="1"/>
      <c r="C737" s="1"/>
      <c r="D737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</row>
    <row r="738" spans="1:164" x14ac:dyDescent="0.25">
      <c r="A738" s="1"/>
      <c r="B738" s="1"/>
      <c r="C738" s="1"/>
      <c r="D73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</row>
    <row r="739" spans="1:164" x14ac:dyDescent="0.25">
      <c r="A739" s="1"/>
      <c r="B739" s="1"/>
      <c r="C739" s="1"/>
      <c r="D739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</row>
    <row r="740" spans="1:164" x14ac:dyDescent="0.25">
      <c r="A740" s="1"/>
      <c r="B740" s="1"/>
      <c r="C740" s="1"/>
      <c r="D740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</row>
    <row r="741" spans="1:164" x14ac:dyDescent="0.25">
      <c r="A741" s="1"/>
      <c r="B741" s="1"/>
      <c r="C741" s="1"/>
      <c r="D74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</row>
    <row r="742" spans="1:164" x14ac:dyDescent="0.25">
      <c r="A742" s="1"/>
      <c r="B742" s="1"/>
      <c r="C742" s="1"/>
      <c r="D74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</row>
    <row r="743" spans="1:164" x14ac:dyDescent="0.25">
      <c r="A743" s="1"/>
      <c r="B743" s="1"/>
      <c r="C743" s="1"/>
      <c r="D74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</row>
    <row r="744" spans="1:164" x14ac:dyDescent="0.25">
      <c r="A744" s="1"/>
      <c r="B744" s="1"/>
      <c r="C744" s="1"/>
      <c r="D74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</row>
    <row r="745" spans="1:164" x14ac:dyDescent="0.25">
      <c r="A745" s="1"/>
      <c r="B745" s="1"/>
      <c r="C745" s="1"/>
      <c r="D74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</row>
    <row r="746" spans="1:164" x14ac:dyDescent="0.25">
      <c r="A746" s="1"/>
      <c r="B746" s="1"/>
      <c r="C746" s="1"/>
      <c r="D746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</row>
    <row r="747" spans="1:164" x14ac:dyDescent="0.25">
      <c r="A747" s="1"/>
      <c r="B747" s="1"/>
      <c r="C747" s="1"/>
      <c r="D747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</row>
    <row r="748" spans="1:164" x14ac:dyDescent="0.25">
      <c r="A748" s="1"/>
      <c r="B748" s="1"/>
      <c r="C748" s="1"/>
      <c r="D74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</row>
    <row r="749" spans="1:164" x14ac:dyDescent="0.25">
      <c r="A749" s="1"/>
      <c r="B749" s="1"/>
      <c r="C749" s="1"/>
      <c r="D749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</row>
    <row r="750" spans="1:164" x14ac:dyDescent="0.25">
      <c r="A750" s="1"/>
      <c r="B750" s="1"/>
      <c r="C750" s="1"/>
      <c r="D750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</row>
    <row r="751" spans="1:164" x14ac:dyDescent="0.25">
      <c r="A751" s="1"/>
      <c r="B751" s="1"/>
      <c r="C751" s="1"/>
      <c r="D75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</row>
    <row r="752" spans="1:164" x14ac:dyDescent="0.25">
      <c r="A752" s="1"/>
      <c r="B752" s="1"/>
      <c r="C752" s="1"/>
      <c r="D75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</row>
    <row r="753" spans="1:164" x14ac:dyDescent="0.25">
      <c r="A753" s="1"/>
      <c r="B753" s="1"/>
      <c r="C753" s="1"/>
      <c r="D75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</row>
    <row r="754" spans="1:164" x14ac:dyDescent="0.25">
      <c r="A754" s="1"/>
      <c r="B754" s="1"/>
      <c r="C754" s="1"/>
      <c r="D75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</row>
    <row r="755" spans="1:164" x14ac:dyDescent="0.25">
      <c r="A755" s="1"/>
      <c r="B755" s="1"/>
      <c r="C755" s="1"/>
      <c r="D75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</row>
    <row r="756" spans="1:164" x14ac:dyDescent="0.25">
      <c r="A756" s="1"/>
      <c r="B756" s="1"/>
      <c r="C756" s="1"/>
      <c r="D756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</row>
    <row r="757" spans="1:164" x14ac:dyDescent="0.25">
      <c r="A757" s="1"/>
      <c r="B757" s="1"/>
      <c r="C757" s="1"/>
      <c r="D757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</row>
    <row r="758" spans="1:164" x14ac:dyDescent="0.25">
      <c r="A758" s="1"/>
      <c r="B758" s="1"/>
      <c r="C758" s="1"/>
      <c r="D75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</row>
    <row r="759" spans="1:164" x14ac:dyDescent="0.25">
      <c r="A759" s="1"/>
      <c r="B759" s="1"/>
      <c r="C759" s="1"/>
      <c r="D759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</row>
    <row r="760" spans="1:164" x14ac:dyDescent="0.25">
      <c r="A760" s="1"/>
      <c r="B760" s="1"/>
      <c r="C760" s="1"/>
      <c r="D760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</row>
    <row r="761" spans="1:164" x14ac:dyDescent="0.25">
      <c r="A761" s="1"/>
      <c r="B761" s="1"/>
      <c r="C761" s="1"/>
      <c r="D76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</row>
    <row r="762" spans="1:164" x14ac:dyDescent="0.25">
      <c r="A762" s="1"/>
      <c r="B762" s="1"/>
      <c r="C762" s="1"/>
      <c r="D76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</row>
    <row r="763" spans="1:164" x14ac:dyDescent="0.25">
      <c r="A763" s="1"/>
      <c r="B763" s="1"/>
      <c r="C763" s="1"/>
      <c r="D76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</row>
    <row r="764" spans="1:164" x14ac:dyDescent="0.25">
      <c r="A764" s="1"/>
      <c r="B764" s="1"/>
      <c r="C764" s="1"/>
      <c r="D76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</row>
    <row r="765" spans="1:164" x14ac:dyDescent="0.25">
      <c r="A765" s="1"/>
      <c r="B765" s="1"/>
      <c r="C765" s="1"/>
      <c r="D76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</row>
    <row r="766" spans="1:164" x14ac:dyDescent="0.25">
      <c r="A766" s="1"/>
      <c r="B766" s="1"/>
      <c r="C766" s="1"/>
      <c r="D766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</row>
    <row r="767" spans="1:164" x14ac:dyDescent="0.25">
      <c r="A767" s="1"/>
      <c r="B767" s="1"/>
      <c r="C767" s="1"/>
      <c r="D767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</row>
    <row r="768" spans="1:164" x14ac:dyDescent="0.25">
      <c r="A768" s="1"/>
      <c r="B768" s="1"/>
      <c r="C768" s="1"/>
      <c r="D76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</row>
    <row r="769" spans="1:164" x14ac:dyDescent="0.25">
      <c r="A769" s="1"/>
      <c r="B769" s="1"/>
      <c r="C769" s="1"/>
      <c r="D769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</row>
    <row r="770" spans="1:164" x14ac:dyDescent="0.25">
      <c r="A770" s="1"/>
      <c r="B770" s="1"/>
      <c r="C770" s="1"/>
      <c r="D770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</row>
    <row r="771" spans="1:164" x14ac:dyDescent="0.25">
      <c r="A771" s="1"/>
      <c r="B771" s="1"/>
      <c r="C771" s="1"/>
      <c r="D77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</row>
    <row r="772" spans="1:164" x14ac:dyDescent="0.25">
      <c r="A772" s="1"/>
      <c r="B772" s="1"/>
      <c r="C772" s="1"/>
      <c r="D77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</row>
    <row r="773" spans="1:164" x14ac:dyDescent="0.25">
      <c r="A773" s="1"/>
      <c r="B773" s="1"/>
      <c r="C773" s="1"/>
      <c r="D77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</row>
    <row r="774" spans="1:164" x14ac:dyDescent="0.25">
      <c r="A774" s="1"/>
      <c r="B774" s="1"/>
      <c r="C774" s="1"/>
      <c r="D77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</row>
    <row r="775" spans="1:164" x14ac:dyDescent="0.25">
      <c r="A775" s="1"/>
      <c r="B775" s="1"/>
      <c r="C775" s="1"/>
      <c r="D77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</row>
    <row r="776" spans="1:164" x14ac:dyDescent="0.25">
      <c r="A776" s="1"/>
      <c r="B776" s="1"/>
      <c r="C776" s="1"/>
      <c r="D776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</row>
    <row r="777" spans="1:164" x14ac:dyDescent="0.25">
      <c r="A777" s="1"/>
      <c r="B777" s="1"/>
      <c r="C777" s="1"/>
      <c r="D777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</row>
    <row r="778" spans="1:164" x14ac:dyDescent="0.25">
      <c r="A778" s="1"/>
      <c r="B778" s="1"/>
      <c r="C778" s="1"/>
      <c r="D77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</row>
    <row r="779" spans="1:164" x14ac:dyDescent="0.25">
      <c r="A779" s="1"/>
      <c r="B779" s="1"/>
      <c r="C779" s="1"/>
      <c r="D779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</row>
    <row r="780" spans="1:164" x14ac:dyDescent="0.25">
      <c r="A780" s="1"/>
      <c r="B780" s="1"/>
      <c r="C780" s="1"/>
      <c r="D780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</row>
    <row r="781" spans="1:164" x14ac:dyDescent="0.25">
      <c r="A781" s="1"/>
      <c r="B781" s="1"/>
      <c r="C781" s="1"/>
      <c r="D78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</row>
    <row r="782" spans="1:164" x14ac:dyDescent="0.25">
      <c r="A782" s="1"/>
      <c r="B782" s="1"/>
      <c r="C782" s="1"/>
      <c r="D78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</row>
    <row r="783" spans="1:164" x14ac:dyDescent="0.25">
      <c r="A783" s="1"/>
      <c r="B783" s="1"/>
      <c r="C783" s="1"/>
      <c r="D78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</row>
    <row r="784" spans="1:164" x14ac:dyDescent="0.25">
      <c r="A784" s="1"/>
      <c r="B784" s="1"/>
      <c r="C784" s="1"/>
      <c r="D78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</row>
    <row r="785" spans="1:164" x14ac:dyDescent="0.25">
      <c r="A785" s="1"/>
      <c r="B785" s="1"/>
      <c r="C785" s="1"/>
      <c r="D78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</row>
    <row r="786" spans="1:164" x14ac:dyDescent="0.25">
      <c r="A786" s="1"/>
      <c r="B786" s="1"/>
      <c r="C786" s="1"/>
      <c r="D786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</row>
    <row r="787" spans="1:164" x14ac:dyDescent="0.25">
      <c r="A787" s="1"/>
      <c r="B787" s="1"/>
      <c r="C787" s="1"/>
      <c r="D787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</row>
    <row r="788" spans="1:164" x14ac:dyDescent="0.25">
      <c r="A788" s="1"/>
      <c r="B788" s="1"/>
      <c r="C788" s="1"/>
      <c r="D78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</row>
    <row r="789" spans="1:164" x14ac:dyDescent="0.25">
      <c r="A789" s="1"/>
      <c r="B789" s="1"/>
      <c r="C789" s="1"/>
      <c r="D789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</row>
    <row r="790" spans="1:164" x14ac:dyDescent="0.25">
      <c r="A790" s="1"/>
      <c r="B790" s="1"/>
      <c r="C790" s="1"/>
      <c r="D790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</row>
    <row r="791" spans="1:164" x14ac:dyDescent="0.25">
      <c r="A791" s="1"/>
      <c r="B791" s="1"/>
      <c r="C791" s="1"/>
      <c r="D79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</row>
    <row r="792" spans="1:164" x14ac:dyDescent="0.25">
      <c r="A792" s="1"/>
      <c r="B792" s="1"/>
      <c r="C792" s="1"/>
      <c r="D79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</row>
    <row r="793" spans="1:164" x14ac:dyDescent="0.25">
      <c r="A793" s="1"/>
      <c r="B793" s="1"/>
      <c r="C793" s="1"/>
      <c r="D79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</row>
    <row r="794" spans="1:164" x14ac:dyDescent="0.25">
      <c r="A794" s="1"/>
      <c r="B794" s="1"/>
      <c r="C794" s="1"/>
      <c r="D79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</row>
    <row r="795" spans="1:164" x14ac:dyDescent="0.25">
      <c r="A795" s="1"/>
      <c r="B795" s="1"/>
      <c r="C795" s="1"/>
      <c r="D79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</row>
    <row r="796" spans="1:164" x14ac:dyDescent="0.25">
      <c r="A796" s="1"/>
      <c r="B796" s="1"/>
      <c r="C796" s="1"/>
      <c r="D796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</row>
    <row r="797" spans="1:164" x14ac:dyDescent="0.25">
      <c r="A797" s="1"/>
      <c r="B797" s="1"/>
      <c r="C797" s="1"/>
      <c r="D797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</row>
    <row r="798" spans="1:164" x14ac:dyDescent="0.25">
      <c r="A798" s="1"/>
      <c r="B798" s="1"/>
      <c r="C798" s="1"/>
      <c r="D79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</row>
    <row r="799" spans="1:164" x14ac:dyDescent="0.25">
      <c r="A799" s="1"/>
      <c r="B799" s="1"/>
      <c r="C799" s="1"/>
      <c r="D799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</row>
    <row r="800" spans="1:164" x14ac:dyDescent="0.25">
      <c r="A800" s="1"/>
      <c r="B800" s="1"/>
      <c r="C800" s="1"/>
      <c r="D800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</row>
    <row r="801" spans="1:164" x14ac:dyDescent="0.25">
      <c r="A801" s="1"/>
      <c r="B801" s="1"/>
      <c r="C801" s="1"/>
      <c r="D80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</row>
    <row r="802" spans="1:164" x14ac:dyDescent="0.25">
      <c r="A802" s="1"/>
      <c r="B802" s="1"/>
      <c r="C802" s="1"/>
      <c r="D80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</row>
    <row r="803" spans="1:164" x14ac:dyDescent="0.25">
      <c r="A803" s="1"/>
      <c r="B803" s="1"/>
      <c r="C803" s="1"/>
      <c r="D80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</row>
    <row r="804" spans="1:164" x14ac:dyDescent="0.25">
      <c r="A804" s="1"/>
      <c r="B804" s="1"/>
      <c r="C804" s="1"/>
      <c r="D80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</row>
    <row r="805" spans="1:164" x14ac:dyDescent="0.25">
      <c r="A805" s="1"/>
      <c r="B805" s="1"/>
      <c r="C805" s="1"/>
      <c r="D80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</row>
    <row r="806" spans="1:164" x14ac:dyDescent="0.25">
      <c r="A806" s="1"/>
      <c r="B806" s="1"/>
      <c r="C806" s="1"/>
      <c r="D806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</row>
    <row r="807" spans="1:164" x14ac:dyDescent="0.25">
      <c r="A807" s="1"/>
      <c r="B807" s="1"/>
      <c r="C807" s="1"/>
      <c r="D807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</row>
    <row r="808" spans="1:164" x14ac:dyDescent="0.25">
      <c r="A808" s="1"/>
      <c r="B808" s="1"/>
      <c r="C808" s="1"/>
      <c r="D80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</row>
    <row r="809" spans="1:164" x14ac:dyDescent="0.25">
      <c r="A809" s="1"/>
      <c r="B809" s="1"/>
      <c r="C809" s="1"/>
      <c r="D809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</row>
    <row r="810" spans="1:164" x14ac:dyDescent="0.25">
      <c r="A810" s="1"/>
      <c r="B810" s="1"/>
      <c r="C810" s="1"/>
      <c r="D810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</row>
    <row r="811" spans="1:164" x14ac:dyDescent="0.25">
      <c r="A811" s="1"/>
      <c r="B811" s="1"/>
      <c r="C811" s="1"/>
      <c r="D81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</row>
    <row r="812" spans="1:164" x14ac:dyDescent="0.25">
      <c r="A812" s="1"/>
      <c r="B812" s="1"/>
      <c r="C812" s="1"/>
      <c r="D81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</row>
    <row r="813" spans="1:164" x14ac:dyDescent="0.25">
      <c r="A813" s="1"/>
      <c r="B813" s="1"/>
      <c r="C813" s="1"/>
      <c r="D81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</row>
    <row r="814" spans="1:164" x14ac:dyDescent="0.25">
      <c r="A814" s="1"/>
      <c r="B814" s="1"/>
      <c r="C814" s="1"/>
      <c r="D81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</row>
    <row r="815" spans="1:164" x14ac:dyDescent="0.25">
      <c r="A815" s="1"/>
      <c r="B815" s="1"/>
      <c r="C815" s="1"/>
      <c r="D81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</row>
    <row r="816" spans="1:164" x14ac:dyDescent="0.25">
      <c r="A816" s="1"/>
      <c r="B816" s="1"/>
      <c r="C816" s="1"/>
      <c r="D816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</row>
    <row r="817" spans="1:164" x14ac:dyDescent="0.25">
      <c r="A817" s="1"/>
      <c r="B817" s="1"/>
      <c r="C817" s="1"/>
      <c r="D817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</row>
    <row r="818" spans="1:164" x14ac:dyDescent="0.25">
      <c r="A818" s="1"/>
      <c r="B818" s="1"/>
      <c r="C818" s="1"/>
      <c r="D81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</row>
    <row r="819" spans="1:164" x14ac:dyDescent="0.25">
      <c r="A819" s="1"/>
      <c r="B819" s="1"/>
      <c r="C819" s="1"/>
      <c r="D819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</row>
    <row r="820" spans="1:164" x14ac:dyDescent="0.25">
      <c r="A820" s="1"/>
      <c r="B820" s="1"/>
      <c r="C820" s="1"/>
      <c r="D820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</row>
    <row r="821" spans="1:164" x14ac:dyDescent="0.25">
      <c r="A821" s="1"/>
      <c r="B821" s="1"/>
      <c r="C821" s="1"/>
      <c r="D82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</row>
    <row r="822" spans="1:164" x14ac:dyDescent="0.25">
      <c r="A822" s="1"/>
      <c r="B822" s="1"/>
      <c r="C822" s="1"/>
      <c r="D82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</row>
    <row r="823" spans="1:164" x14ac:dyDescent="0.25">
      <c r="A823" s="1"/>
      <c r="B823" s="1"/>
      <c r="C823" s="1"/>
      <c r="D82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</row>
    <row r="824" spans="1:164" x14ac:dyDescent="0.25">
      <c r="A824" s="1"/>
      <c r="B824" s="1"/>
      <c r="C824" s="1"/>
      <c r="D82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</row>
    <row r="825" spans="1:164" x14ac:dyDescent="0.25">
      <c r="A825" s="1"/>
      <c r="B825" s="1"/>
      <c r="C825" s="1"/>
      <c r="D82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</row>
    <row r="826" spans="1:164" x14ac:dyDescent="0.25">
      <c r="A826" s="1"/>
      <c r="B826" s="1"/>
      <c r="C826" s="1"/>
      <c r="D826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</row>
    <row r="827" spans="1:164" x14ac:dyDescent="0.25">
      <c r="A827" s="1"/>
      <c r="B827" s="1"/>
      <c r="C827" s="1"/>
      <c r="D827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</row>
    <row r="828" spans="1:164" x14ac:dyDescent="0.25">
      <c r="A828" s="1"/>
      <c r="B828" s="1"/>
      <c r="C828" s="1"/>
      <c r="D82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</row>
    <row r="829" spans="1:164" x14ac:dyDescent="0.25">
      <c r="A829" s="1"/>
      <c r="B829" s="1"/>
      <c r="C829" s="1"/>
      <c r="D829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</row>
    <row r="830" spans="1:164" x14ac:dyDescent="0.25">
      <c r="A830" s="1"/>
      <c r="B830" s="1"/>
      <c r="C830" s="1"/>
      <c r="D830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</row>
    <row r="831" spans="1:164" x14ac:dyDescent="0.25">
      <c r="A831" s="1"/>
      <c r="B831" s="1"/>
      <c r="C831" s="1"/>
      <c r="D83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</row>
    <row r="832" spans="1:164" x14ac:dyDescent="0.25">
      <c r="A832" s="1"/>
      <c r="B832" s="1"/>
      <c r="C832" s="1"/>
      <c r="D83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</row>
    <row r="833" spans="1:164" x14ac:dyDescent="0.25">
      <c r="A833" s="1"/>
      <c r="B833" s="1"/>
      <c r="C833" s="1"/>
      <c r="D83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</row>
    <row r="834" spans="1:164" x14ac:dyDescent="0.25">
      <c r="A834" s="1"/>
      <c r="B834" s="1"/>
      <c r="C834" s="1"/>
      <c r="D83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</row>
    <row r="835" spans="1:164" x14ac:dyDescent="0.25">
      <c r="A835" s="1"/>
      <c r="B835" s="1"/>
      <c r="C835" s="1"/>
      <c r="D83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</row>
    <row r="836" spans="1:164" x14ac:dyDescent="0.25">
      <c r="A836" s="1"/>
      <c r="B836" s="1"/>
      <c r="C836" s="1"/>
      <c r="D836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</row>
    <row r="837" spans="1:164" x14ac:dyDescent="0.25">
      <c r="A837" s="1"/>
      <c r="B837" s="1"/>
      <c r="C837" s="1"/>
      <c r="D837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</row>
    <row r="838" spans="1:164" x14ac:dyDescent="0.25">
      <c r="A838" s="1"/>
      <c r="B838" s="1"/>
      <c r="C838" s="1"/>
      <c r="D83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</row>
    <row r="839" spans="1:164" x14ac:dyDescent="0.25">
      <c r="A839" s="1"/>
      <c r="B839" s="1"/>
      <c r="C839" s="1"/>
      <c r="D839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</row>
    <row r="840" spans="1:164" x14ac:dyDescent="0.25">
      <c r="A840" s="1"/>
      <c r="B840" s="1"/>
      <c r="C840" s="1"/>
      <c r="D840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</row>
    <row r="841" spans="1:164" x14ac:dyDescent="0.25">
      <c r="A841" s="1"/>
      <c r="B841" s="1"/>
      <c r="C841" s="1"/>
      <c r="D84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</row>
    <row r="842" spans="1:164" x14ac:dyDescent="0.25">
      <c r="A842" s="1"/>
      <c r="B842" s="1"/>
      <c r="C842" s="1"/>
      <c r="D84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</row>
    <row r="843" spans="1:164" x14ac:dyDescent="0.25">
      <c r="A843" s="1"/>
      <c r="B843" s="1"/>
      <c r="C843" s="1"/>
      <c r="D84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</row>
    <row r="844" spans="1:164" x14ac:dyDescent="0.25">
      <c r="A844" s="1"/>
      <c r="B844" s="1"/>
      <c r="C844" s="1"/>
      <c r="D84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</row>
    <row r="845" spans="1:164" x14ac:dyDescent="0.25">
      <c r="A845" s="1"/>
      <c r="B845" s="1"/>
      <c r="C845" s="1"/>
      <c r="D84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</row>
    <row r="846" spans="1:164" x14ac:dyDescent="0.25">
      <c r="A846" s="1"/>
      <c r="B846" s="1"/>
      <c r="C846" s="1"/>
      <c r="D846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</row>
    <row r="847" spans="1:164" x14ac:dyDescent="0.25">
      <c r="A847" s="1"/>
      <c r="B847" s="1"/>
      <c r="C847" s="1"/>
      <c r="D847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</row>
    <row r="848" spans="1:164" x14ac:dyDescent="0.25">
      <c r="A848" s="1"/>
      <c r="B848" s="1"/>
      <c r="C848" s="1"/>
      <c r="D84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</row>
    <row r="849" spans="1:164" x14ac:dyDescent="0.25">
      <c r="A849" s="1"/>
      <c r="B849" s="1"/>
      <c r="C849" s="1"/>
      <c r="D849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</row>
    <row r="850" spans="1:164" x14ac:dyDescent="0.25">
      <c r="A850" s="1"/>
      <c r="B850" s="1"/>
      <c r="C850" s="1"/>
      <c r="D850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</row>
    <row r="851" spans="1:164" x14ac:dyDescent="0.25">
      <c r="A851" s="1"/>
      <c r="B851" s="1"/>
      <c r="C851" s="1"/>
      <c r="D85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</row>
    <row r="852" spans="1:164" x14ac:dyDescent="0.25"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</row>
    <row r="853" spans="1:164" x14ac:dyDescent="0.25"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</row>
    <row r="854" spans="1:164" x14ac:dyDescent="0.25"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</row>
    <row r="855" spans="1:164" x14ac:dyDescent="0.25"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</row>
    <row r="856" spans="1:164" x14ac:dyDescent="0.25"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</row>
    <row r="857" spans="1:164" x14ac:dyDescent="0.25"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</row>
    <row r="858" spans="1:164" x14ac:dyDescent="0.25"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</row>
    <row r="859" spans="1:164" x14ac:dyDescent="0.25"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</row>
    <row r="860" spans="1:164" x14ac:dyDescent="0.25"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</row>
    <row r="861" spans="1:164" x14ac:dyDescent="0.25"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</row>
    <row r="862" spans="1:164" x14ac:dyDescent="0.25"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</row>
    <row r="863" spans="1:164" x14ac:dyDescent="0.25"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</row>
  </sheetData>
  <mergeCells count="1">
    <mergeCell ref="A2:I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"/>
  <sheetViews>
    <sheetView workbookViewId="0">
      <selection activeCell="A2" sqref="A2"/>
    </sheetView>
  </sheetViews>
  <sheetFormatPr defaultRowHeight="15" x14ac:dyDescent="0.25"/>
  <cols>
    <col min="1" max="1" width="18.85546875" bestFit="1" customWidth="1"/>
    <col min="2" max="2" width="41.140625" customWidth="1"/>
    <col min="3" max="3" width="48" customWidth="1"/>
    <col min="4" max="4" width="41.42578125" customWidth="1"/>
  </cols>
  <sheetData>
    <row r="3" spans="1:4" x14ac:dyDescent="0.25">
      <c r="A3" s="69" t="s">
        <v>206</v>
      </c>
      <c r="B3" t="s">
        <v>207</v>
      </c>
      <c r="C3" t="s">
        <v>208</v>
      </c>
      <c r="D3" t="s">
        <v>209</v>
      </c>
    </row>
    <row r="4" spans="1:4" x14ac:dyDescent="0.25">
      <c r="A4" s="6" t="s">
        <v>30</v>
      </c>
      <c r="B4" s="70">
        <v>356164623000</v>
      </c>
      <c r="C4" s="70">
        <v>40743163169</v>
      </c>
      <c r="D4" s="70">
        <v>315421459831</v>
      </c>
    </row>
    <row r="5" spans="1:4" x14ac:dyDescent="0.25">
      <c r="A5" s="8" t="s">
        <v>23</v>
      </c>
      <c r="B5" s="70">
        <v>335819623000</v>
      </c>
      <c r="C5" s="70">
        <v>40743163169</v>
      </c>
      <c r="D5" s="70">
        <v>295076459831</v>
      </c>
    </row>
    <row r="6" spans="1:4" x14ac:dyDescent="0.25">
      <c r="A6" s="8" t="s">
        <v>72</v>
      </c>
      <c r="B6" s="70">
        <v>20000000000</v>
      </c>
      <c r="C6" s="70">
        <v>0</v>
      </c>
      <c r="D6" s="70">
        <v>20000000000</v>
      </c>
    </row>
    <row r="7" spans="1:4" x14ac:dyDescent="0.25">
      <c r="A7" s="8" t="s">
        <v>58</v>
      </c>
      <c r="B7" s="70">
        <v>345000000</v>
      </c>
      <c r="C7" s="70">
        <v>0</v>
      </c>
      <c r="D7" s="70">
        <v>345000000</v>
      </c>
    </row>
    <row r="8" spans="1:4" x14ac:dyDescent="0.25">
      <c r="A8" s="6" t="s">
        <v>199</v>
      </c>
      <c r="B8" s="70"/>
      <c r="C8" s="70"/>
      <c r="D8" s="70"/>
    </row>
    <row r="9" spans="1:4" x14ac:dyDescent="0.25">
      <c r="A9" s="8" t="s">
        <v>23</v>
      </c>
      <c r="B9" s="70"/>
      <c r="C9" s="70"/>
      <c r="D9" s="70"/>
    </row>
    <row r="10" spans="1:4" x14ac:dyDescent="0.25">
      <c r="A10" s="6" t="s">
        <v>1</v>
      </c>
      <c r="B10" s="70">
        <v>109376994000</v>
      </c>
      <c r="C10" s="70">
        <v>45441857042</v>
      </c>
      <c r="D10" s="70">
        <v>63935136958</v>
      </c>
    </row>
    <row r="11" spans="1:4" x14ac:dyDescent="0.25">
      <c r="A11" s="8" t="s">
        <v>23</v>
      </c>
      <c r="B11" s="70">
        <v>47991994000</v>
      </c>
      <c r="C11" s="70">
        <v>15656819594</v>
      </c>
      <c r="D11" s="70">
        <v>32335174406</v>
      </c>
    </row>
    <row r="12" spans="1:4" x14ac:dyDescent="0.25">
      <c r="A12" s="8" t="s">
        <v>0</v>
      </c>
      <c r="B12" s="70">
        <v>59665000000</v>
      </c>
      <c r="C12" s="70">
        <v>28582198000</v>
      </c>
      <c r="D12" s="70">
        <v>31082802000</v>
      </c>
    </row>
    <row r="13" spans="1:4" x14ac:dyDescent="0.25">
      <c r="A13" s="8" t="s">
        <v>58</v>
      </c>
      <c r="B13" s="70">
        <v>1720000000</v>
      </c>
      <c r="C13" s="70">
        <v>1202839448</v>
      </c>
      <c r="D13" s="70">
        <v>517160552</v>
      </c>
    </row>
    <row r="14" spans="1:4" x14ac:dyDescent="0.25">
      <c r="A14" s="6" t="s">
        <v>22</v>
      </c>
      <c r="B14" s="70">
        <v>18597500000</v>
      </c>
      <c r="C14" s="70">
        <v>3623946100</v>
      </c>
      <c r="D14" s="70">
        <v>14973553900</v>
      </c>
    </row>
    <row r="15" spans="1:4" x14ac:dyDescent="0.25">
      <c r="A15" s="8" t="s">
        <v>23</v>
      </c>
      <c r="B15" s="70">
        <v>18597500000</v>
      </c>
      <c r="C15" s="70">
        <v>3623946100</v>
      </c>
      <c r="D15" s="70">
        <v>14973553900</v>
      </c>
    </row>
    <row r="16" spans="1:4" x14ac:dyDescent="0.25">
      <c r="A16" s="6" t="s">
        <v>205</v>
      </c>
      <c r="B16" s="70">
        <v>484139117000</v>
      </c>
      <c r="C16" s="70">
        <v>89808966311</v>
      </c>
      <c r="D16" s="70">
        <v>394330150689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Borçlanma ve Diğer Araç İhracı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spk</dc:creator>
  <cp:lastModifiedBy>Windows Kullanıcısı</cp:lastModifiedBy>
  <dcterms:created xsi:type="dcterms:W3CDTF">2018-10-15T07:31:34Z</dcterms:created>
  <dcterms:modified xsi:type="dcterms:W3CDTF">2021-09-10T12:47:42Z</dcterms:modified>
</cp:coreProperties>
</file>